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\Dokumenty\2019\_VANOCE-WORKING\0175\CD\zdrojova-data\"/>
    </mc:Choice>
  </mc:AlternateContent>
  <xr:revisionPtr revIDLastSave="0" documentId="13_ncr:1_{94BE7428-3F26-46AA-824A-FA6B83BB1F50}" xr6:coauthVersionLast="45" xr6:coauthVersionMax="45" xr10:uidLastSave="{00000000-0000-0000-0000-000000000000}"/>
  <bookViews>
    <workbookView xWindow="-108" yWindow="-108" windowWidth="23256" windowHeight="12720" activeTab="1" xr2:uid="{FFCEFD0D-854F-454A-A12F-AA7836F6B140}"/>
  </bookViews>
  <sheets>
    <sheet name="Priloha 5 - Cleneni stavby" sheetId="2" r:id="rId1"/>
    <sheet name="Priloha 6 - Plan teren praci" sheetId="1" r:id="rId2"/>
  </sheets>
  <definedNames>
    <definedName name="_xlnm._FilterDatabase" localSheetId="0" hidden="1">'Priloha 5 - Cleneni stavby'!$A$1:$S$1</definedName>
    <definedName name="_xlnm._FilterDatabase" localSheetId="1" hidden="1">'Priloha 6 - Plan teren praci'!$A$1:$W$85</definedName>
    <definedName name="_xlnm.Print_Titles" localSheetId="0">'Priloha 5 - Cleneni stavby'!$1:$3</definedName>
    <definedName name="_xlnm.Print_Titles" localSheetId="1">'Priloha 6 - Plan teren praci'!$1:$5</definedName>
    <definedName name="_xlnm.Print_Area" localSheetId="1">'Priloha 6 - Plan teren praci'!$2:$5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5" i="1" l="1"/>
  <c r="P84" i="1"/>
  <c r="P83" i="1"/>
  <c r="P81" i="1"/>
  <c r="P80" i="1"/>
  <c r="P79" i="1"/>
  <c r="P78" i="1"/>
  <c r="P76" i="1"/>
  <c r="P75" i="1"/>
  <c r="P74" i="1"/>
  <c r="P73" i="1"/>
  <c r="P72" i="1"/>
  <c r="P71" i="1"/>
  <c r="P69" i="1"/>
  <c r="P68" i="1"/>
  <c r="P66" i="1"/>
  <c r="P64" i="1"/>
  <c r="P63" i="1"/>
  <c r="P62" i="1"/>
  <c r="P60" i="1"/>
  <c r="P58" i="1"/>
  <c r="P57" i="1"/>
  <c r="P56" i="1"/>
  <c r="P55" i="1"/>
  <c r="P54" i="1"/>
  <c r="P53" i="1"/>
  <c r="P49" i="1"/>
  <c r="P48" i="1"/>
  <c r="P47" i="1"/>
  <c r="P46" i="1"/>
  <c r="P45" i="1"/>
  <c r="P44" i="1"/>
  <c r="P43" i="1"/>
  <c r="P41" i="1"/>
  <c r="P40" i="1"/>
  <c r="P38" i="1"/>
  <c r="P35" i="1"/>
  <c r="P32" i="1"/>
  <c r="P31" i="1"/>
  <c r="P30" i="1"/>
  <c r="P28" i="1"/>
  <c r="P27" i="1"/>
  <c r="P26" i="1"/>
  <c r="P24" i="1"/>
  <c r="P23" i="1"/>
  <c r="P22" i="1"/>
  <c r="P21" i="1"/>
  <c r="P20" i="1"/>
  <c r="P19" i="1"/>
  <c r="P18" i="1"/>
  <c r="P17" i="1"/>
  <c r="P15" i="1"/>
  <c r="P14" i="1"/>
  <c r="P12" i="1"/>
  <c r="P10" i="1"/>
  <c r="P9" i="1"/>
  <c r="P7" i="1"/>
  <c r="K146" i="2"/>
  <c r="J148" i="2"/>
  <c r="J144" i="2"/>
  <c r="H147" i="2"/>
  <c r="H145" i="2"/>
  <c r="H164" i="2"/>
  <c r="K163" i="2"/>
  <c r="K168" i="2"/>
  <c r="K166" i="2"/>
  <c r="J167" i="2"/>
  <c r="K152" i="2" l="1"/>
  <c r="J155" i="2"/>
  <c r="J153" i="2"/>
  <c r="J151" i="2"/>
  <c r="H154" i="2"/>
  <c r="H150" i="2"/>
  <c r="K137" i="2"/>
  <c r="H136" i="2"/>
  <c r="H135" i="2"/>
  <c r="H134" i="2"/>
  <c r="H132" i="2"/>
  <c r="H131" i="2"/>
  <c r="K92" i="2"/>
  <c r="J90" i="2"/>
  <c r="J88" i="2"/>
  <c r="J87" i="2"/>
  <c r="J86" i="2"/>
  <c r="H91" i="2"/>
  <c r="H89" i="2"/>
  <c r="H85" i="2"/>
  <c r="H83" i="2"/>
  <c r="H82" i="2"/>
  <c r="H81" i="2"/>
  <c r="H19" i="2" l="1"/>
  <c r="J18" i="2"/>
  <c r="H17" i="2"/>
  <c r="H16" i="2"/>
  <c r="H15" i="2"/>
  <c r="K14" i="2"/>
  <c r="J13" i="2"/>
  <c r="J12" i="2"/>
  <c r="U5" i="1" l="1"/>
  <c r="T5" i="1"/>
  <c r="S5" i="1"/>
  <c r="R5" i="1"/>
  <c r="Q5" i="1"/>
  <c r="O5" i="1"/>
  <c r="N5" i="1"/>
  <c r="M5" i="1"/>
  <c r="L5" i="1"/>
  <c r="K5" i="1"/>
  <c r="J5" i="1"/>
  <c r="I5" i="1"/>
  <c r="H5" i="1"/>
  <c r="G5" i="1"/>
  <c r="F5" i="1"/>
  <c r="E5" i="1"/>
  <c r="D5" i="1"/>
  <c r="P5" i="1" l="1"/>
  <c r="C5" i="1"/>
  <c r="K161" i="2"/>
  <c r="J160" i="2"/>
  <c r="K159" i="2"/>
  <c r="J158" i="2"/>
  <c r="K157" i="2"/>
  <c r="K143" i="2"/>
  <c r="K141" i="2"/>
  <c r="J140" i="2"/>
  <c r="K139" i="2"/>
  <c r="K129" i="2"/>
  <c r="H128" i="2"/>
  <c r="K127" i="2"/>
  <c r="H126" i="2"/>
  <c r="K125" i="2"/>
  <c r="H123" i="2"/>
  <c r="J122" i="2"/>
  <c r="K120" i="2"/>
  <c r="H119" i="2"/>
  <c r="H118" i="2"/>
  <c r="H116" i="2"/>
  <c r="K115" i="2"/>
  <c r="K111" i="2"/>
  <c r="J110" i="2"/>
  <c r="H109" i="2"/>
  <c r="J108" i="2"/>
  <c r="J107" i="2"/>
  <c r="J106" i="2"/>
  <c r="H105" i="2"/>
  <c r="H104" i="2"/>
  <c r="H103" i="2"/>
  <c r="H102" i="2"/>
  <c r="H101" i="2"/>
  <c r="J100" i="2"/>
  <c r="H99" i="2"/>
  <c r="J98" i="2"/>
  <c r="H97" i="2"/>
  <c r="J96" i="2"/>
  <c r="H95" i="2"/>
  <c r="H94" i="2"/>
  <c r="H93" i="2"/>
  <c r="K80" i="2"/>
  <c r="J79" i="2"/>
  <c r="K78" i="2"/>
  <c r="H77" i="2"/>
  <c r="H76" i="2"/>
  <c r="H74" i="2"/>
  <c r="H72" i="2"/>
  <c r="H71" i="2"/>
  <c r="H70" i="2"/>
  <c r="J69" i="2"/>
  <c r="J68" i="2"/>
  <c r="J67" i="2"/>
  <c r="J66" i="2"/>
  <c r="J65" i="2"/>
  <c r="J64" i="2"/>
  <c r="J63" i="2"/>
  <c r="H62" i="2"/>
  <c r="H61" i="2"/>
  <c r="H59" i="2"/>
  <c r="H58" i="2"/>
  <c r="J57" i="2"/>
  <c r="J56" i="2"/>
  <c r="J55" i="2"/>
  <c r="M54" i="2"/>
  <c r="J53" i="2"/>
  <c r="J52" i="2"/>
  <c r="J51" i="2"/>
  <c r="J50" i="2"/>
  <c r="J49" i="2"/>
  <c r="K48" i="2"/>
  <c r="J47" i="2"/>
  <c r="J46" i="2"/>
  <c r="J45" i="2"/>
  <c r="K44" i="2"/>
  <c r="H43" i="2"/>
  <c r="H42" i="2"/>
  <c r="H41" i="2"/>
  <c r="H40" i="2"/>
  <c r="H38" i="2"/>
  <c r="H37" i="2"/>
  <c r="H35" i="2"/>
  <c r="H34" i="2"/>
  <c r="H33" i="2"/>
  <c r="H32" i="2"/>
  <c r="J31" i="2"/>
  <c r="H30" i="2"/>
  <c r="K29" i="2"/>
  <c r="H28" i="2"/>
  <c r="J27" i="2"/>
  <c r="H26" i="2"/>
  <c r="H25" i="2"/>
  <c r="H24" i="2"/>
  <c r="H23" i="2"/>
  <c r="H22" i="2"/>
  <c r="K21" i="2"/>
  <c r="J11" i="2"/>
  <c r="H10" i="2"/>
  <c r="H9" i="2"/>
  <c r="H8" i="2"/>
  <c r="H6" i="2"/>
  <c r="H5" i="2"/>
</calcChain>
</file>

<file path=xl/sharedStrings.xml><?xml version="1.0" encoding="utf-8"?>
<sst xmlns="http://schemas.openxmlformats.org/spreadsheetml/2006/main" count="1090" uniqueCount="391">
  <si>
    <t>SO 101</t>
  </si>
  <si>
    <t>N1.1</t>
  </si>
  <si>
    <t>N1.2</t>
  </si>
  <si>
    <t>N1.3</t>
  </si>
  <si>
    <t>Objekt</t>
  </si>
  <si>
    <t>Dílčí objekt</t>
  </si>
  <si>
    <t>násyp</t>
  </si>
  <si>
    <t>Výška násypu</t>
  </si>
  <si>
    <t>Hloubka zářezu</t>
  </si>
  <si>
    <t>Délka násypu</t>
  </si>
  <si>
    <t>Délka zářezu</t>
  </si>
  <si>
    <t>SO 201</t>
  </si>
  <si>
    <t>ZÚ</t>
  </si>
  <si>
    <t>KÚ</t>
  </si>
  <si>
    <t>ESTAKÁDA PŘES ŘEKU LOUČNOU A ŽELEZNIČNÍ TRAŤ Č. 018 CHOCEŇ - VYSOKÉ MÝTO</t>
  </si>
  <si>
    <t>Délka úseku v terénu</t>
  </si>
  <si>
    <t>-</t>
  </si>
  <si>
    <t>(m)</t>
  </si>
  <si>
    <t>(km)</t>
  </si>
  <si>
    <t>N2.1</t>
  </si>
  <si>
    <t>0.0 - 3.0</t>
  </si>
  <si>
    <t>3.0 - 6.0</t>
  </si>
  <si>
    <t>N2.2</t>
  </si>
  <si>
    <t>3.0 - 0.0</t>
  </si>
  <si>
    <t>zářez</t>
  </si>
  <si>
    <t>Z1</t>
  </si>
  <si>
    <t>N3.1</t>
  </si>
  <si>
    <t>N3.2</t>
  </si>
  <si>
    <t>0.0 - 1.2</t>
  </si>
  <si>
    <t>N3.3</t>
  </si>
  <si>
    <t>Z2</t>
  </si>
  <si>
    <t>0.0 - 1.1</t>
  </si>
  <si>
    <t>N4</t>
  </si>
  <si>
    <t>T1</t>
  </si>
  <si>
    <t>úsek v terénu</t>
  </si>
  <si>
    <t>N5</t>
  </si>
  <si>
    <t>Z3.1</t>
  </si>
  <si>
    <t>Z3.2</t>
  </si>
  <si>
    <t>Z3.3</t>
  </si>
  <si>
    <t>0.0 - 1.3</t>
  </si>
  <si>
    <t>SO 102</t>
  </si>
  <si>
    <t>6.0 - 6.4</t>
  </si>
  <si>
    <t>N1.4</t>
  </si>
  <si>
    <t>6.0 - 3.0</t>
  </si>
  <si>
    <t>N1.5</t>
  </si>
  <si>
    <t>0.0 - 1.7</t>
  </si>
  <si>
    <t>N2</t>
  </si>
  <si>
    <t>T2</t>
  </si>
  <si>
    <t>0.0 - 2.9</t>
  </si>
  <si>
    <t>N3</t>
  </si>
  <si>
    <t>T3</t>
  </si>
  <si>
    <t>N4.1</t>
  </si>
  <si>
    <t>N4.2</t>
  </si>
  <si>
    <t>N4.3</t>
  </si>
  <si>
    <t>N4.4</t>
  </si>
  <si>
    <t xml:space="preserve">MOST PŘES ŽELEZNIČNÍ TRAŤ Č. 018 CHOCEŇ – VYSOKÉ MÝTO </t>
  </si>
  <si>
    <t>N4.5</t>
  </si>
  <si>
    <t>SO 203</t>
  </si>
  <si>
    <t>MOST PŘES ŽELEZNIČNÍ TRAŤ Č. 010 CHOCEŇ – PARDUBICE</t>
  </si>
  <si>
    <t>N5.1</t>
  </si>
  <si>
    <t>N5.2</t>
  </si>
  <si>
    <t>6.0 - 10.0</t>
  </si>
  <si>
    <t>10.0 - 6.0</t>
  </si>
  <si>
    <t>N6.1</t>
  </si>
  <si>
    <t>N6.2</t>
  </si>
  <si>
    <t>N6.3</t>
  </si>
  <si>
    <t>T4</t>
  </si>
  <si>
    <t>vysoký násyp</t>
  </si>
  <si>
    <t>3.0 - 5.4</t>
  </si>
  <si>
    <t>Z2.1</t>
  </si>
  <si>
    <t>Z2.2</t>
  </si>
  <si>
    <t>Z2.3</t>
  </si>
  <si>
    <t>3.0 - 4.1</t>
  </si>
  <si>
    <t>TUNEL</t>
  </si>
  <si>
    <t>6.0 - 10.4</t>
  </si>
  <si>
    <t>hluboký zářez</t>
  </si>
  <si>
    <t>MOST PŘES ÚDOLÍ V KM 7,867- 7,931</t>
  </si>
  <si>
    <t>10.6 - 6.0</t>
  </si>
  <si>
    <t>5.8 - 3.0</t>
  </si>
  <si>
    <t>10.0 - 16.2</t>
  </si>
  <si>
    <t>velmi hluboký zářez</t>
  </si>
  <si>
    <t>Z4.1</t>
  </si>
  <si>
    <t>Z4.2</t>
  </si>
  <si>
    <t>Z4.3</t>
  </si>
  <si>
    <t>Z4.4</t>
  </si>
  <si>
    <t>Z4.5</t>
  </si>
  <si>
    <t>SO 206</t>
  </si>
  <si>
    <t xml:space="preserve">MOST PŘES ŽELEZNIČNÍ TRAŤ Č. 020 CHOCEŇ – TÝNIŠTĚ NAD ORLICÍ </t>
  </si>
  <si>
    <t>MOST PŘES TICHOU ORLICI</t>
  </si>
  <si>
    <t>6.0 - 8.2</t>
  </si>
  <si>
    <t>8.2 - 6.5</t>
  </si>
  <si>
    <t>4.8 - 3.0</t>
  </si>
  <si>
    <t>0.0 - 1.0</t>
  </si>
  <si>
    <t>0.0 - 4.5</t>
  </si>
  <si>
    <t>Z3</t>
  </si>
  <si>
    <t>0.0 - 4.0</t>
  </si>
  <si>
    <t>0.0 - 2.1</t>
  </si>
  <si>
    <t>6.0 - 7.5</t>
  </si>
  <si>
    <t>Z4</t>
  </si>
  <si>
    <t>Z5.1</t>
  </si>
  <si>
    <t>Z5.2</t>
  </si>
  <si>
    <t>Z5.3</t>
  </si>
  <si>
    <t>3.0 - 4.2</t>
  </si>
  <si>
    <t>Z6</t>
  </si>
  <si>
    <t>0.0 - 1.4</t>
  </si>
  <si>
    <t>SO 251</t>
  </si>
  <si>
    <t>N2.3</t>
  </si>
  <si>
    <t>0.0 - 0.7</t>
  </si>
  <si>
    <t>10.0 - 12.6</t>
  </si>
  <si>
    <t>velmi vysoký násyp</t>
  </si>
  <si>
    <t>8.6 - 10.0</t>
  </si>
  <si>
    <t>10.0 - 12.8</t>
  </si>
  <si>
    <t>13.2 - 10.0</t>
  </si>
  <si>
    <t>N6.4</t>
  </si>
  <si>
    <t>OPĚRNÁ ZEĎ</t>
  </si>
  <si>
    <t>Hlavní stavební objekt</t>
  </si>
  <si>
    <t>N1</t>
  </si>
  <si>
    <t>NADJEZD PŘELOŽKY SILNICE III/3574</t>
  </si>
  <si>
    <t>4.4 - 3.0</t>
  </si>
  <si>
    <t>0.0 - 1.5</t>
  </si>
  <si>
    <t>SO 103</t>
  </si>
  <si>
    <t>SO 106</t>
  </si>
  <si>
    <t>SO 104</t>
  </si>
  <si>
    <t>SO 202</t>
  </si>
  <si>
    <t>SO 261</t>
  </si>
  <si>
    <t>SO 204</t>
  </si>
  <si>
    <t>SO 205</t>
  </si>
  <si>
    <t>SO 221</t>
  </si>
  <si>
    <t>SO 107</t>
  </si>
  <si>
    <t>0.0 - 1.6</t>
  </si>
  <si>
    <t>0.0 - 2.8</t>
  </si>
  <si>
    <t>SO 108</t>
  </si>
  <si>
    <t>SILNICE III/3574</t>
  </si>
  <si>
    <t>SILNICE II/357</t>
  </si>
  <si>
    <t>MK DVOŘISKO</t>
  </si>
  <si>
    <t>SILNICE II/315</t>
  </si>
  <si>
    <t>SO 109</t>
  </si>
  <si>
    <t>Přidružené stavební objekty</t>
  </si>
  <si>
    <t>0.0 - 1.9</t>
  </si>
  <si>
    <t>SO 110</t>
  </si>
  <si>
    <t>MK CHOCEŇ</t>
  </si>
  <si>
    <t>SO 112</t>
  </si>
  <si>
    <t>SILNICE III/31610</t>
  </si>
  <si>
    <t>SO 113</t>
  </si>
  <si>
    <t>SO 222</t>
  </si>
  <si>
    <t>není předmětem projektu předběžného GTP</t>
  </si>
  <si>
    <t>SILNICE III/3153</t>
  </si>
  <si>
    <t>SO 115</t>
  </si>
  <si>
    <t>SO 116</t>
  </si>
  <si>
    <t>PŘELOŽKA ÚČELOVÉ KOMUNIKACE DVOŘISKO</t>
  </si>
  <si>
    <t>ÚČELOVÁ KOMUNIKACE LIMPERKY</t>
  </si>
  <si>
    <t>(ks)</t>
  </si>
  <si>
    <t>Název vrtu / sondy</t>
  </si>
  <si>
    <t>Celkem</t>
  </si>
  <si>
    <t>Fyzikální parametry</t>
  </si>
  <si>
    <t>Smyková pevnost efektivní</t>
  </si>
  <si>
    <t>Stlačitenost v edometru</t>
  </si>
  <si>
    <t>Charakteristika objektu</t>
  </si>
  <si>
    <t>J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</si>
  <si>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</si>
  <si>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</si>
  <si>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</si>
  <si>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</si>
  <si>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</si>
  <si>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</si>
  <si>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</si>
  <si>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</si>
  <si>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</si>
  <si>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</si>
  <si>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</si>
  <si>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</si>
  <si>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</si>
  <si>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</si>
  <si>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</si>
  <si>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</si>
  <si>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</si>
  <si>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</si>
  <si>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</si>
  <si>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</si>
  <si>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</si>
  <si>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</si>
  <si>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</si>
  <si>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</si>
  <si>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</si>
  <si>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</si>
  <si>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</si>
  <si>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</si>
  <si>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</si>
  <si>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</si>
  <si>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</si>
  <si>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</si>
  <si>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</si>
  <si>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</si>
  <si>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</si>
  <si>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</si>
  <si>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</si>
  <si>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</si>
  <si>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</si>
  <si>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43</t>
  </si>
  <si>
    <t>44</t>
  </si>
  <si>
    <t>45</t>
  </si>
  <si>
    <t>46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</si>
  <si>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</si>
  <si>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</si>
  <si>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</si>
  <si>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</si>
  <si>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</si>
  <si>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</si>
  <si>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</si>
  <si>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</si>
  <si>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</si>
  <si>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</si>
  <si>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</si>
  <si>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</si>
  <si>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</si>
  <si>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</si>
  <si>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</si>
  <si>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</si>
  <si>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</si>
  <si>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</si>
  <si>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</si>
  <si>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</si>
  <si>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</si>
  <si>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</si>
  <si>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</si>
  <si>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</si>
  <si>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</si>
  <si>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</si>
  <si>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</si>
  <si>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</si>
  <si>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</si>
  <si>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SO 101-N1.1</t>
  </si>
  <si>
    <t>SP</t>
  </si>
  <si>
    <t>SO 101-N1.2</t>
  </si>
  <si>
    <t>most</t>
  </si>
  <si>
    <t>SO  201 / SO 101-N2.1</t>
  </si>
  <si>
    <t>DP</t>
  </si>
  <si>
    <t>PJ</t>
  </si>
  <si>
    <t>Pevnost horniny v prostém tlaku</t>
  </si>
  <si>
    <t>Laboratorní analýzy podzemní vody</t>
  </si>
  <si>
    <t>Zkrácený chemický rozbor, agresivita</t>
  </si>
  <si>
    <t>Vzorkování</t>
  </si>
  <si>
    <t>Vzorek podzemní vody (PV)</t>
  </si>
  <si>
    <t>Jádrový vrt (J)</t>
  </si>
  <si>
    <t>Pažený jádrový vrt (PJ)</t>
  </si>
  <si>
    <t>Statická penetrace (SP)</t>
  </si>
  <si>
    <t>Dynamická penetrace (DP)</t>
  </si>
  <si>
    <t>SO 101-Z3</t>
  </si>
  <si>
    <t>SO 102-N1.1</t>
  </si>
  <si>
    <t>SO 102-N1.2</t>
  </si>
  <si>
    <t>SO 102-N1.3</t>
  </si>
  <si>
    <t>SO 102-Z1</t>
  </si>
  <si>
    <t>SO 102-N2</t>
  </si>
  <si>
    <t>SO 102-N3</t>
  </si>
  <si>
    <t>SO 102-N4.2</t>
  </si>
  <si>
    <t>SO 102-N4.3</t>
  </si>
  <si>
    <t>SO 102-N4.4</t>
  </si>
  <si>
    <t>SO 102-N5.2</t>
  </si>
  <si>
    <t>SO 102-N6.1</t>
  </si>
  <si>
    <t>SO 102-N6.2</t>
  </si>
  <si>
    <t>SO 102-N6.3</t>
  </si>
  <si>
    <t>SO 102-N6.4</t>
  </si>
  <si>
    <t>3</t>
  </si>
  <si>
    <t>41a</t>
  </si>
  <si>
    <t>41b</t>
  </si>
  <si>
    <t>42</t>
  </si>
  <si>
    <t>47a</t>
  </si>
  <si>
    <t>47b</t>
  </si>
  <si>
    <t>48</t>
  </si>
  <si>
    <t>SO 202 / SO 102-N5.1</t>
  </si>
  <si>
    <t>Vzorek úlomků horniny (H)</t>
  </si>
  <si>
    <t>Příloha č. 6 - Plán terénních prací</t>
  </si>
  <si>
    <t>8.0 - 6.0</t>
  </si>
  <si>
    <t>3.0 - 4.6</t>
  </si>
  <si>
    <t>3.0 - 4.7</t>
  </si>
  <si>
    <t>0.0 - 1.8</t>
  </si>
  <si>
    <r>
      <t xml:space="preserve">Délka mostu
</t>
    </r>
    <r>
      <rPr>
        <sz val="8"/>
        <color theme="1"/>
        <rFont val="Arial"/>
        <family val="2"/>
        <charset val="238"/>
      </rPr>
      <t>(dle Průvodní zprávy STP)</t>
    </r>
  </si>
  <si>
    <t>SO 207</t>
  </si>
  <si>
    <r>
      <t xml:space="preserve">Příloha č. 5 - Členění stavby na objekty dle nivelety </t>
    </r>
    <r>
      <rPr>
        <sz val="10"/>
        <color theme="1"/>
        <rFont val="Arial"/>
        <family val="2"/>
        <charset val="238"/>
      </rPr>
      <t>(zdroj staničení: podélný profil trasy v příloze č. 3)</t>
    </r>
  </si>
  <si>
    <t>MOST PŘES SILNICI II/317</t>
  </si>
  <si>
    <t>2.5 - 0.0</t>
  </si>
  <si>
    <t>Z6.1</t>
  </si>
  <si>
    <t>Z6.2</t>
  </si>
  <si>
    <t>Z6.3</t>
  </si>
  <si>
    <t>3.0 - 4.4</t>
  </si>
  <si>
    <t>0.0 - 0.4</t>
  </si>
  <si>
    <t>0.0 - 2.0</t>
  </si>
  <si>
    <t>T5</t>
  </si>
  <si>
    <t>Z7</t>
  </si>
  <si>
    <r>
      <t xml:space="preserve">Délka tunelu
</t>
    </r>
    <r>
      <rPr>
        <sz val="8"/>
        <color theme="1"/>
        <rFont val="Arial"/>
        <family val="2"/>
        <charset val="238"/>
      </rPr>
      <t>(dle Průvodní zprávy STP)</t>
    </r>
  </si>
  <si>
    <r>
      <t xml:space="preserve">Délka opěrné zdi
</t>
    </r>
    <r>
      <rPr>
        <sz val="8"/>
        <color theme="1"/>
        <rFont val="Arial"/>
        <family val="2"/>
        <charset val="238"/>
      </rPr>
      <t>(dle Průvodní zprávy STP)</t>
    </r>
  </si>
  <si>
    <t>NADJEZD SILNICE II/315</t>
  </si>
  <si>
    <t>3.0 - 5.3</t>
  </si>
  <si>
    <t>8.3 - 6.0</t>
  </si>
  <si>
    <t>0.0 - 0.5</t>
  </si>
  <si>
    <t>0.0 - 0.3</t>
  </si>
  <si>
    <t>0.0 - 0.6</t>
  </si>
  <si>
    <t>ÚČELOVÁ KOMUNIKACE BĚSTOVICE</t>
  </si>
  <si>
    <t>0.0 - 0.9</t>
  </si>
  <si>
    <t>0.0 - 2.2</t>
  </si>
  <si>
    <t>Laboratorní analýzy 
zemin</t>
  </si>
  <si>
    <t>Zhutnitelnost 
(Proctor Standard)</t>
  </si>
  <si>
    <t>SO 101-Z2.1</t>
  </si>
  <si>
    <t>SO 101-N2.3</t>
  </si>
  <si>
    <t>Laboratorní 
analýzy hornin</t>
  </si>
  <si>
    <t>SO 101-T1</t>
  </si>
  <si>
    <t>SO 101-N3.2 / most</t>
  </si>
  <si>
    <t>SO 102-Z3.1</t>
  </si>
  <si>
    <t>SO 102-Z4.5</t>
  </si>
  <si>
    <t>N7.1</t>
  </si>
  <si>
    <t>N7.2</t>
  </si>
  <si>
    <t>N8.1</t>
  </si>
  <si>
    <t>N8.2</t>
  </si>
  <si>
    <t>Z6.4</t>
  </si>
  <si>
    <t>Z6.5</t>
  </si>
  <si>
    <t>Z6.6</t>
  </si>
  <si>
    <t>Z6.7</t>
  </si>
  <si>
    <t>N9.1</t>
  </si>
  <si>
    <t>N9.2</t>
  </si>
  <si>
    <t>N9.3</t>
  </si>
  <si>
    <t>N10</t>
  </si>
  <si>
    <t>N11.1</t>
  </si>
  <si>
    <t>N11.2</t>
  </si>
  <si>
    <t>T6</t>
  </si>
  <si>
    <t>Z8.1</t>
  </si>
  <si>
    <t>Z8.2</t>
  </si>
  <si>
    <t>Z8.3</t>
  </si>
  <si>
    <t>N12.1</t>
  </si>
  <si>
    <t>N12.2</t>
  </si>
  <si>
    <t>N12.3</t>
  </si>
  <si>
    <t>N14</t>
  </si>
  <si>
    <t>N13</t>
  </si>
  <si>
    <t>Z9</t>
  </si>
  <si>
    <t>N15</t>
  </si>
  <si>
    <t>T7</t>
  </si>
  <si>
    <t>SO 102-Z3.2</t>
  </si>
  <si>
    <t>SO 102-Z3.3</t>
  </si>
  <si>
    <t>SO 102-Z4.2</t>
  </si>
  <si>
    <t>SO 102-Z5.1</t>
  </si>
  <si>
    <t>SO 102-N7.2 / SO 204</t>
  </si>
  <si>
    <t>SO 204 / SO 102-N8.1</t>
  </si>
  <si>
    <t>SO 102-Z6.3</t>
  </si>
  <si>
    <t>SO 102-Z6.4</t>
  </si>
  <si>
    <t>SO 102-Z6.5</t>
  </si>
  <si>
    <t>SO 102-N9.2</t>
  </si>
  <si>
    <t>SO 102-N9.3 / SO 205</t>
  </si>
  <si>
    <t>SO 205 / SO 102-N10</t>
  </si>
  <si>
    <t>SO 102-N10 / SO 206</t>
  </si>
  <si>
    <t>SO 102-N12.1</t>
  </si>
  <si>
    <t>SO 206 / SO 102-N11.1</t>
  </si>
  <si>
    <t>SO 102-N11.1</t>
  </si>
  <si>
    <t>SO 102-N11.2</t>
  </si>
  <si>
    <t>SO 103-N1.1</t>
  </si>
  <si>
    <t>SO 103-N1.2</t>
  </si>
  <si>
    <t>SO 103-N1.3</t>
  </si>
  <si>
    <t>SO 103-Z3</t>
  </si>
  <si>
    <t>SO 103-Z4</t>
  </si>
  <si>
    <t>SO 103-N4.2</t>
  </si>
  <si>
    <t>SO 103-Z5.2</t>
  </si>
  <si>
    <t>SO 103-N5</t>
  </si>
  <si>
    <t>SO 102-N12.2</t>
  </si>
  <si>
    <t>SO 102-N12.3 / SO 207</t>
  </si>
  <si>
    <t>SO 102-Z8.3</t>
  </si>
  <si>
    <t>SO 102-N15</t>
  </si>
  <si>
    <t>násyp 3 - 6 m</t>
  </si>
  <si>
    <t>násyp 3 - 6 m / most</t>
  </si>
  <si>
    <t>násyp &lt; 3 m</t>
  </si>
  <si>
    <t>most / vysoký násyp &gt; 6 m</t>
  </si>
  <si>
    <t>zářez &lt; 3 m</t>
  </si>
  <si>
    <t>vysoký násyp &gt; 6 m</t>
  </si>
  <si>
    <t>velmi vysoký násyp &gt; 10 m</t>
  </si>
  <si>
    <t>zářez 3 - 6 m</t>
  </si>
  <si>
    <t>hluboký zářez &gt; 6 m</t>
  </si>
  <si>
    <t>tunel (hloubený - velmi hluboký zářez &gt; 10 m)</t>
  </si>
  <si>
    <t>velmi hluboký zářez &gt; 10 m</t>
  </si>
  <si>
    <t>vysoký násyp &gt; 6 m / most</t>
  </si>
  <si>
    <t>most / násyp 3 - 6 m</t>
  </si>
  <si>
    <t>SO 104-N1 / SO 221</t>
  </si>
  <si>
    <t xml:space="preserve">násyp &lt; 3 m / most </t>
  </si>
  <si>
    <t>SO 102-N2 / SO 115-T1</t>
  </si>
  <si>
    <t>SO 102-Z7 (SO 109-Z1)</t>
  </si>
  <si>
    <t>SO 102-T3 / SO 222</t>
  </si>
  <si>
    <t>úsek v terénu / most</t>
  </si>
  <si>
    <t>zářez &lt; 3 m / zářez &lt; 3 m</t>
  </si>
  <si>
    <t>násyp &lt; 3 m / úsek v terénu</t>
  </si>
  <si>
    <t>SO 102-T7 / SO 112-T1</t>
  </si>
  <si>
    <t>úsek v terénu / úsek v terénu</t>
  </si>
  <si>
    <t>SO 103-Z6 / SO 113-Z2</t>
  </si>
  <si>
    <t>Porušený vzorek zeminy 3B</t>
  </si>
  <si>
    <t>Neporušený vzorek zeminy 1A</t>
  </si>
  <si>
    <t>Technologický vzorek zeminy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</si>
</sst>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right" vertical="center"/>
    </xf>
    <xf numFmtId="49" fontId="2" fillId="0" borderId="3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4ECD1-3B3E-4611-9F37-ABC04E1D7F37}">
  <sheetPr>
    <pageSetUpPr fitToPage="1"/>
  </sheetPr>
  <dimension ref="A1:S168"/>
  <sheetViews>
    <sheetView zoomScaleNormal="100" workbookViewId="0">
      <selection activeCell="R38" sqref="R38"/>
    </sheetView>
  </sheetViews>
  <sheetFormatPr defaultColWidth="9.109375" defaultRowHeight="13.2" x14ac:dyDescent="0.3"/>
  <cols>
    <col min="1" max="2" width="7.88671875" style="2" customWidth="1"/>
    <col min="3" max="3" width="7.88671875" style="1" bestFit="1" customWidth="1"/>
    <col min="4" max="4" width="1.5546875" style="15" bestFit="1" customWidth="1"/>
    <col min="5" max="5" width="6.5546875" style="1" bestFit="1" customWidth="1"/>
    <col min="6" max="6" width="44.44140625" style="1" customWidth="1"/>
    <col min="7" max="7" width="9.88671875" style="3" bestFit="1" customWidth="1"/>
    <col min="8" max="8" width="7.44140625" style="1" bestFit="1" customWidth="1"/>
    <col min="9" max="9" width="9.33203125" style="1" customWidth="1"/>
    <col min="10" max="10" width="7.109375" style="1" bestFit="1" customWidth="1"/>
    <col min="11" max="11" width="9" style="1" customWidth="1"/>
    <col min="12" max="12" width="10.77734375" style="1" customWidth="1"/>
    <col min="13" max="13" width="10.33203125" style="1" customWidth="1"/>
    <col min="14" max="14" width="11.5546875" style="1" customWidth="1"/>
    <col min="15" max="16384" width="9.109375" style="1"/>
  </cols>
  <sheetData>
    <row r="1" spans="1:19" ht="19.5" customHeight="1" x14ac:dyDescent="0.3">
      <c r="A1" s="34" t="s">
        <v>278</v>
      </c>
      <c r="B1" s="1"/>
      <c r="D1" s="1"/>
      <c r="G1" s="1"/>
      <c r="K1" s="33"/>
      <c r="L1" s="33"/>
      <c r="M1" s="33"/>
      <c r="N1" s="33"/>
      <c r="O1" s="33"/>
      <c r="P1" s="33"/>
      <c r="Q1" s="33"/>
      <c r="R1" s="33"/>
      <c r="S1" s="33"/>
    </row>
    <row r="2" spans="1:19" s="4" customFormat="1" ht="58.5" customHeight="1" x14ac:dyDescent="0.3">
      <c r="A2" s="5" t="s">
        <v>12</v>
      </c>
      <c r="B2" s="5" t="s">
        <v>13</v>
      </c>
      <c r="C2" s="45" t="s">
        <v>4</v>
      </c>
      <c r="D2" s="45"/>
      <c r="E2" s="46" t="s">
        <v>5</v>
      </c>
      <c r="F2" s="45" t="s">
        <v>157</v>
      </c>
      <c r="G2" s="6" t="s">
        <v>7</v>
      </c>
      <c r="H2" s="7" t="s">
        <v>9</v>
      </c>
      <c r="I2" s="17" t="s">
        <v>8</v>
      </c>
      <c r="J2" s="7" t="s">
        <v>10</v>
      </c>
      <c r="K2" s="17" t="s">
        <v>15</v>
      </c>
      <c r="L2" s="17" t="s">
        <v>276</v>
      </c>
      <c r="M2" s="17" t="s">
        <v>289</v>
      </c>
      <c r="N2" s="17" t="s">
        <v>290</v>
      </c>
    </row>
    <row r="3" spans="1:19" x14ac:dyDescent="0.3">
      <c r="A3" s="8" t="s">
        <v>18</v>
      </c>
      <c r="B3" s="8" t="s">
        <v>18</v>
      </c>
      <c r="C3" s="45"/>
      <c r="D3" s="45"/>
      <c r="E3" s="46"/>
      <c r="F3" s="45"/>
      <c r="G3" s="9" t="s">
        <v>17</v>
      </c>
      <c r="H3" s="9" t="s">
        <v>17</v>
      </c>
      <c r="I3" s="9" t="s">
        <v>17</v>
      </c>
      <c r="J3" s="9" t="s">
        <v>17</v>
      </c>
      <c r="K3" s="9" t="s">
        <v>17</v>
      </c>
      <c r="L3" s="9" t="s">
        <v>17</v>
      </c>
      <c r="M3" s="9" t="s">
        <v>17</v>
      </c>
      <c r="N3" s="9" t="s">
        <v>17</v>
      </c>
    </row>
    <row r="4" spans="1:19" x14ac:dyDescent="0.3">
      <c r="A4" s="8"/>
      <c r="B4" s="8"/>
      <c r="C4" s="19"/>
      <c r="D4" s="20"/>
      <c r="E4" s="18"/>
      <c r="F4" s="17" t="s">
        <v>115</v>
      </c>
      <c r="G4" s="9"/>
      <c r="H4" s="9"/>
      <c r="I4" s="9"/>
      <c r="J4" s="9"/>
      <c r="K4" s="9"/>
      <c r="L4" s="9"/>
      <c r="M4" s="9"/>
      <c r="N4" s="9"/>
    </row>
    <row r="5" spans="1:19" x14ac:dyDescent="0.3">
      <c r="A5" s="8">
        <v>3.1E-2</v>
      </c>
      <c r="B5" s="8">
        <v>9.4E-2</v>
      </c>
      <c r="C5" s="22" t="s">
        <v>0</v>
      </c>
      <c r="D5" s="16" t="s">
        <v>16</v>
      </c>
      <c r="E5" s="14" t="s">
        <v>1</v>
      </c>
      <c r="F5" s="10" t="s">
        <v>6</v>
      </c>
      <c r="G5" s="9" t="s">
        <v>20</v>
      </c>
      <c r="H5" s="11">
        <f>(B5-A5)*1000</f>
        <v>63</v>
      </c>
      <c r="I5" s="9"/>
      <c r="J5" s="11"/>
      <c r="K5" s="11"/>
      <c r="L5" s="10"/>
      <c r="M5" s="10"/>
      <c r="N5" s="10"/>
    </row>
    <row r="6" spans="1:19" x14ac:dyDescent="0.3">
      <c r="A6" s="8">
        <v>9.4E-2</v>
      </c>
      <c r="B6" s="8">
        <v>0.42099999999999999</v>
      </c>
      <c r="C6" s="13" t="s">
        <v>0</v>
      </c>
      <c r="D6" s="16" t="s">
        <v>16</v>
      </c>
      <c r="E6" s="14" t="s">
        <v>2</v>
      </c>
      <c r="F6" s="10" t="s">
        <v>6</v>
      </c>
      <c r="G6" s="9" t="s">
        <v>21</v>
      </c>
      <c r="H6" s="11">
        <f t="shared" ref="H6:H62" si="0">(B6-A6)*1000</f>
        <v>326.99999999999994</v>
      </c>
      <c r="I6" s="9"/>
      <c r="J6" s="11"/>
      <c r="K6" s="11"/>
      <c r="L6" s="10"/>
      <c r="M6" s="10"/>
      <c r="N6" s="10"/>
    </row>
    <row r="7" spans="1:19" ht="38.25" customHeight="1" x14ac:dyDescent="0.3">
      <c r="A7" s="8">
        <v>0.42099999999999999</v>
      </c>
      <c r="B7" s="8">
        <v>0.80400000000000005</v>
      </c>
      <c r="C7" s="23" t="s">
        <v>11</v>
      </c>
      <c r="E7" s="14"/>
      <c r="F7" s="12" t="s">
        <v>14</v>
      </c>
      <c r="G7" s="9"/>
      <c r="H7" s="11"/>
      <c r="I7" s="9"/>
      <c r="J7" s="11"/>
      <c r="K7" s="11"/>
      <c r="L7" s="10">
        <v>389.3</v>
      </c>
      <c r="M7" s="10"/>
      <c r="N7" s="10"/>
    </row>
    <row r="8" spans="1:19" x14ac:dyDescent="0.3">
      <c r="A8" s="8">
        <v>0.80400000000000005</v>
      </c>
      <c r="B8" s="8">
        <v>0.86099999999999999</v>
      </c>
      <c r="C8" s="13" t="s">
        <v>0</v>
      </c>
      <c r="D8" s="16" t="s">
        <v>16</v>
      </c>
      <c r="E8" s="14" t="s">
        <v>19</v>
      </c>
      <c r="F8" s="10" t="s">
        <v>67</v>
      </c>
      <c r="G8" s="9" t="s">
        <v>272</v>
      </c>
      <c r="H8" s="11">
        <f t="shared" si="0"/>
        <v>56.999999999999943</v>
      </c>
      <c r="I8" s="9"/>
      <c r="J8" s="11"/>
      <c r="K8" s="11"/>
      <c r="L8" s="10"/>
      <c r="M8" s="10"/>
      <c r="N8" s="10"/>
    </row>
    <row r="9" spans="1:19" x14ac:dyDescent="0.3">
      <c r="A9" s="8">
        <v>0.86099999999999999</v>
      </c>
      <c r="B9" s="8">
        <v>0.93400000000000005</v>
      </c>
      <c r="C9" s="13" t="s">
        <v>0</v>
      </c>
      <c r="D9" s="16" t="s">
        <v>16</v>
      </c>
      <c r="E9" s="14" t="s">
        <v>22</v>
      </c>
      <c r="F9" s="10" t="s">
        <v>6</v>
      </c>
      <c r="G9" s="9" t="s">
        <v>43</v>
      </c>
      <c r="H9" s="11">
        <f t="shared" si="0"/>
        <v>73.000000000000071</v>
      </c>
      <c r="I9" s="9"/>
      <c r="J9" s="11"/>
      <c r="K9" s="11"/>
      <c r="L9" s="10"/>
      <c r="M9" s="10"/>
      <c r="N9" s="10"/>
    </row>
    <row r="10" spans="1:19" x14ac:dyDescent="0.3">
      <c r="A10" s="8">
        <v>0.93400000000000005</v>
      </c>
      <c r="B10" s="8">
        <v>1.022</v>
      </c>
      <c r="C10" s="13" t="s">
        <v>0</v>
      </c>
      <c r="D10" s="16" t="s">
        <v>16</v>
      </c>
      <c r="E10" s="14" t="s">
        <v>106</v>
      </c>
      <c r="F10" s="10" t="s">
        <v>6</v>
      </c>
      <c r="G10" s="9" t="s">
        <v>23</v>
      </c>
      <c r="H10" s="11">
        <f t="shared" si="0"/>
        <v>87.999999999999972</v>
      </c>
      <c r="I10" s="9"/>
      <c r="J10" s="11"/>
      <c r="K10" s="11"/>
      <c r="L10" s="10"/>
      <c r="M10" s="10"/>
      <c r="N10" s="10"/>
    </row>
    <row r="11" spans="1:19" x14ac:dyDescent="0.3">
      <c r="A11" s="8">
        <v>1.022</v>
      </c>
      <c r="B11" s="8">
        <v>1.621</v>
      </c>
      <c r="C11" s="13" t="s">
        <v>0</v>
      </c>
      <c r="D11" s="16" t="s">
        <v>16</v>
      </c>
      <c r="E11" s="14" t="s">
        <v>69</v>
      </c>
      <c r="F11" s="10" t="s">
        <v>24</v>
      </c>
      <c r="G11" s="9"/>
      <c r="H11" s="11"/>
      <c r="I11" s="9" t="s">
        <v>20</v>
      </c>
      <c r="J11" s="11">
        <f>(B11-A11)*1000</f>
        <v>599</v>
      </c>
      <c r="K11" s="11"/>
      <c r="L11" s="10"/>
      <c r="M11" s="10"/>
      <c r="N11" s="10"/>
    </row>
    <row r="12" spans="1:19" x14ac:dyDescent="0.3">
      <c r="A12" s="8">
        <v>1.621</v>
      </c>
      <c r="B12" s="8">
        <v>1.7749999999999999</v>
      </c>
      <c r="C12" s="13" t="s">
        <v>0</v>
      </c>
      <c r="D12" s="16" t="s">
        <v>16</v>
      </c>
      <c r="E12" s="14" t="s">
        <v>70</v>
      </c>
      <c r="F12" s="10" t="s">
        <v>24</v>
      </c>
      <c r="G12" s="9"/>
      <c r="H12" s="11"/>
      <c r="I12" s="9" t="s">
        <v>273</v>
      </c>
      <c r="J12" s="11">
        <f>(B12-A12)*1000</f>
        <v>153.99999999999991</v>
      </c>
      <c r="K12" s="11"/>
      <c r="L12" s="10"/>
      <c r="M12" s="10"/>
      <c r="N12" s="10"/>
    </row>
    <row r="13" spans="1:19" x14ac:dyDescent="0.3">
      <c r="A13" s="8">
        <v>1.7749999999999999</v>
      </c>
      <c r="B13" s="8">
        <v>1.976</v>
      </c>
      <c r="C13" s="13" t="s">
        <v>0</v>
      </c>
      <c r="D13" s="16" t="s">
        <v>16</v>
      </c>
      <c r="E13" s="14" t="s">
        <v>71</v>
      </c>
      <c r="F13" s="10" t="s">
        <v>24</v>
      </c>
      <c r="G13" s="9"/>
      <c r="H13" s="11"/>
      <c r="I13" s="9" t="s">
        <v>23</v>
      </c>
      <c r="J13" s="11">
        <f>(B13-A13)*1000</f>
        <v>201.00000000000006</v>
      </c>
      <c r="K13" s="11"/>
      <c r="L13" s="10"/>
      <c r="M13" s="10"/>
      <c r="N13" s="10"/>
    </row>
    <row r="14" spans="1:19" x14ac:dyDescent="0.3">
      <c r="A14" s="8">
        <v>1.976</v>
      </c>
      <c r="B14" s="8">
        <v>2.133</v>
      </c>
      <c r="C14" s="13" t="s">
        <v>0</v>
      </c>
      <c r="D14" s="16" t="s">
        <v>16</v>
      </c>
      <c r="E14" s="14" t="s">
        <v>33</v>
      </c>
      <c r="F14" s="10" t="s">
        <v>34</v>
      </c>
      <c r="G14" s="9"/>
      <c r="H14" s="11"/>
      <c r="I14" s="9"/>
      <c r="J14" s="11"/>
      <c r="K14" s="11">
        <f>(B14-A14)*1000</f>
        <v>157.00000000000003</v>
      </c>
      <c r="L14" s="10"/>
      <c r="M14" s="10"/>
      <c r="N14" s="10"/>
    </row>
    <row r="15" spans="1:19" x14ac:dyDescent="0.3">
      <c r="A15" s="8">
        <v>2.133</v>
      </c>
      <c r="B15" s="8">
        <v>2.2749999999999999</v>
      </c>
      <c r="C15" s="13" t="s">
        <v>0</v>
      </c>
      <c r="D15" s="16" t="s">
        <v>16</v>
      </c>
      <c r="E15" s="14" t="s">
        <v>26</v>
      </c>
      <c r="F15" s="10" t="s">
        <v>6</v>
      </c>
      <c r="G15" s="9" t="s">
        <v>20</v>
      </c>
      <c r="H15" s="11">
        <f t="shared" si="0"/>
        <v>141.99999999999991</v>
      </c>
      <c r="I15" s="9"/>
      <c r="J15" s="11"/>
      <c r="K15" s="11"/>
      <c r="L15" s="10"/>
      <c r="M15" s="10"/>
      <c r="N15" s="10"/>
    </row>
    <row r="16" spans="1:19" x14ac:dyDescent="0.3">
      <c r="A16" s="8">
        <v>2.2749999999999999</v>
      </c>
      <c r="B16" s="8">
        <v>2.4220000000000002</v>
      </c>
      <c r="C16" s="13" t="s">
        <v>0</v>
      </c>
      <c r="D16" s="16" t="s">
        <v>16</v>
      </c>
      <c r="E16" s="14" t="s">
        <v>27</v>
      </c>
      <c r="F16" s="10" t="s">
        <v>6</v>
      </c>
      <c r="G16" s="9" t="s">
        <v>274</v>
      </c>
      <c r="H16" s="11">
        <f t="shared" si="0"/>
        <v>147.00000000000023</v>
      </c>
      <c r="I16" s="9"/>
      <c r="J16" s="11"/>
      <c r="K16" s="11"/>
      <c r="L16" s="10"/>
      <c r="M16" s="10"/>
      <c r="N16" s="10"/>
    </row>
    <row r="17" spans="1:14" x14ac:dyDescent="0.3">
      <c r="A17" s="8">
        <v>2.4220000000000002</v>
      </c>
      <c r="B17" s="8">
        <v>2.5110000000000001</v>
      </c>
      <c r="C17" s="13" t="s">
        <v>0</v>
      </c>
      <c r="D17" s="16" t="s">
        <v>16</v>
      </c>
      <c r="E17" s="14" t="s">
        <v>29</v>
      </c>
      <c r="F17" s="10" t="s">
        <v>6</v>
      </c>
      <c r="G17" s="9" t="s">
        <v>23</v>
      </c>
      <c r="H17" s="11">
        <f t="shared" si="0"/>
        <v>88.999999999999972</v>
      </c>
      <c r="I17" s="9"/>
      <c r="J17" s="11"/>
      <c r="K17" s="11"/>
      <c r="L17" s="10"/>
      <c r="M17" s="10"/>
      <c r="N17" s="10"/>
    </row>
    <row r="18" spans="1:14" x14ac:dyDescent="0.3">
      <c r="A18" s="8">
        <v>2.5110000000000001</v>
      </c>
      <c r="B18" s="8">
        <v>2.589</v>
      </c>
      <c r="C18" s="13" t="s">
        <v>0</v>
      </c>
      <c r="D18" s="16" t="s">
        <v>16</v>
      </c>
      <c r="E18" s="14" t="s">
        <v>94</v>
      </c>
      <c r="F18" s="10" t="s">
        <v>24</v>
      </c>
      <c r="G18" s="9"/>
      <c r="H18" s="11"/>
      <c r="I18" s="9" t="s">
        <v>138</v>
      </c>
      <c r="J18" s="11">
        <f>(B18-A18)*1000</f>
        <v>77.999999999999844</v>
      </c>
      <c r="K18" s="11"/>
      <c r="L18" s="10"/>
      <c r="M18" s="10"/>
      <c r="N18" s="10"/>
    </row>
    <row r="19" spans="1:14" x14ac:dyDescent="0.3">
      <c r="A19" s="8">
        <v>2.589</v>
      </c>
      <c r="B19" s="8">
        <v>2.74</v>
      </c>
      <c r="C19" s="13" t="s">
        <v>0</v>
      </c>
      <c r="D19" s="16" t="s">
        <v>16</v>
      </c>
      <c r="E19" s="14" t="s">
        <v>32</v>
      </c>
      <c r="F19" s="10" t="s">
        <v>6</v>
      </c>
      <c r="G19" s="9" t="s">
        <v>275</v>
      </c>
      <c r="H19" s="11">
        <f t="shared" si="0"/>
        <v>151.00000000000026</v>
      </c>
      <c r="I19" s="9"/>
      <c r="J19" s="11"/>
      <c r="K19" s="11"/>
      <c r="L19" s="10"/>
      <c r="M19" s="10"/>
      <c r="N19" s="10"/>
    </row>
    <row r="20" spans="1:14" x14ac:dyDescent="0.3">
      <c r="A20" s="8">
        <v>2.74</v>
      </c>
      <c r="B20" s="8">
        <v>4.0999999999999996</v>
      </c>
      <c r="C20" s="13"/>
      <c r="D20" s="16"/>
      <c r="E20" s="14"/>
      <c r="F20" s="10" t="s">
        <v>145</v>
      </c>
      <c r="G20" s="9"/>
      <c r="H20" s="11"/>
      <c r="I20" s="9"/>
      <c r="J20" s="11"/>
      <c r="K20" s="11"/>
      <c r="L20" s="10"/>
      <c r="M20" s="10"/>
      <c r="N20" s="10"/>
    </row>
    <row r="21" spans="1:14" x14ac:dyDescent="0.3">
      <c r="A21" s="8">
        <v>4.0999999999999996</v>
      </c>
      <c r="B21" s="8">
        <v>4.28</v>
      </c>
      <c r="C21" s="22" t="s">
        <v>40</v>
      </c>
      <c r="D21" s="16" t="s">
        <v>16</v>
      </c>
      <c r="E21" s="14" t="s">
        <v>33</v>
      </c>
      <c r="F21" s="10" t="s">
        <v>34</v>
      </c>
      <c r="G21" s="9"/>
      <c r="H21" s="11"/>
      <c r="I21" s="9"/>
      <c r="J21" s="11"/>
      <c r="K21" s="11">
        <f>(B21-A21)*1000</f>
        <v>180.0000000000006</v>
      </c>
      <c r="L21" s="10"/>
      <c r="M21" s="10"/>
      <c r="N21" s="10"/>
    </row>
    <row r="22" spans="1:14" x14ac:dyDescent="0.3">
      <c r="A22" s="8">
        <v>4.28</v>
      </c>
      <c r="B22" s="8">
        <v>4.4450000000000003</v>
      </c>
      <c r="C22" s="13" t="s">
        <v>40</v>
      </c>
      <c r="D22" s="16" t="s">
        <v>16</v>
      </c>
      <c r="E22" s="14" t="s">
        <v>1</v>
      </c>
      <c r="F22" s="10" t="s">
        <v>6</v>
      </c>
      <c r="G22" s="9" t="s">
        <v>20</v>
      </c>
      <c r="H22" s="11">
        <f t="shared" si="0"/>
        <v>165.00000000000003</v>
      </c>
      <c r="I22" s="9"/>
      <c r="J22" s="11"/>
      <c r="K22" s="11"/>
      <c r="L22" s="10"/>
      <c r="M22" s="10"/>
      <c r="N22" s="10"/>
    </row>
    <row r="23" spans="1:14" x14ac:dyDescent="0.3">
      <c r="A23" s="8">
        <v>4.4450000000000003</v>
      </c>
      <c r="B23" s="8">
        <v>4.5949999999999998</v>
      </c>
      <c r="C23" s="13" t="s">
        <v>40</v>
      </c>
      <c r="D23" s="16" t="s">
        <v>16</v>
      </c>
      <c r="E23" s="14" t="s">
        <v>2</v>
      </c>
      <c r="F23" s="10" t="s">
        <v>6</v>
      </c>
      <c r="G23" s="9" t="s">
        <v>21</v>
      </c>
      <c r="H23" s="11">
        <f t="shared" si="0"/>
        <v>149.99999999999946</v>
      </c>
      <c r="I23" s="9"/>
      <c r="J23" s="11"/>
      <c r="K23" s="11"/>
      <c r="L23" s="10"/>
      <c r="M23" s="10"/>
      <c r="N23" s="10"/>
    </row>
    <row r="24" spans="1:14" x14ac:dyDescent="0.3">
      <c r="A24" s="8">
        <v>4.5949999999999998</v>
      </c>
      <c r="B24" s="8">
        <v>4.6429999999999998</v>
      </c>
      <c r="C24" s="13" t="s">
        <v>40</v>
      </c>
      <c r="D24" s="16" t="s">
        <v>16</v>
      </c>
      <c r="E24" s="14" t="s">
        <v>3</v>
      </c>
      <c r="F24" s="10" t="s">
        <v>67</v>
      </c>
      <c r="G24" s="9" t="s">
        <v>41</v>
      </c>
      <c r="H24" s="11">
        <f t="shared" si="0"/>
        <v>48.000000000000043</v>
      </c>
      <c r="I24" s="9"/>
      <c r="J24" s="11"/>
      <c r="K24" s="11"/>
      <c r="L24" s="10"/>
      <c r="M24" s="10"/>
      <c r="N24" s="10"/>
    </row>
    <row r="25" spans="1:14" x14ac:dyDescent="0.3">
      <c r="A25" s="8">
        <v>4.6429999999999998</v>
      </c>
      <c r="B25" s="8">
        <v>4.7290000000000001</v>
      </c>
      <c r="C25" s="13" t="s">
        <v>40</v>
      </c>
      <c r="D25" s="16" t="s">
        <v>16</v>
      </c>
      <c r="E25" s="14" t="s">
        <v>42</v>
      </c>
      <c r="F25" s="10" t="s">
        <v>6</v>
      </c>
      <c r="G25" s="9" t="s">
        <v>43</v>
      </c>
      <c r="H25" s="11">
        <f t="shared" si="0"/>
        <v>86.000000000000298</v>
      </c>
      <c r="I25" s="9"/>
      <c r="J25" s="11"/>
      <c r="K25" s="11"/>
      <c r="L25" s="10"/>
      <c r="M25" s="10"/>
      <c r="N25" s="10"/>
    </row>
    <row r="26" spans="1:14" x14ac:dyDescent="0.3">
      <c r="A26" s="8">
        <v>4.7290000000000001</v>
      </c>
      <c r="B26" s="8">
        <v>4.7720000000000002</v>
      </c>
      <c r="C26" s="13" t="s">
        <v>40</v>
      </c>
      <c r="D26" s="16" t="s">
        <v>16</v>
      </c>
      <c r="E26" s="14" t="s">
        <v>44</v>
      </c>
      <c r="F26" s="10" t="s">
        <v>6</v>
      </c>
      <c r="G26" s="9" t="s">
        <v>23</v>
      </c>
      <c r="H26" s="11">
        <f t="shared" si="0"/>
        <v>43.000000000000149</v>
      </c>
      <c r="I26" s="9"/>
      <c r="J26" s="11"/>
      <c r="K26" s="11"/>
      <c r="L26" s="10"/>
      <c r="M26" s="10"/>
      <c r="N26" s="10"/>
    </row>
    <row r="27" spans="1:14" x14ac:dyDescent="0.3">
      <c r="A27" s="8">
        <v>4.7720000000000002</v>
      </c>
      <c r="B27" s="8">
        <v>4.9370000000000003</v>
      </c>
      <c r="C27" s="13" t="s">
        <v>40</v>
      </c>
      <c r="D27" s="16" t="s">
        <v>16</v>
      </c>
      <c r="E27" s="14" t="s">
        <v>25</v>
      </c>
      <c r="F27" s="10" t="s">
        <v>24</v>
      </c>
      <c r="G27" s="9"/>
      <c r="H27" s="11"/>
      <c r="I27" s="9" t="s">
        <v>45</v>
      </c>
      <c r="J27" s="11">
        <f>(B27-A27)*1000</f>
        <v>165.00000000000003</v>
      </c>
      <c r="K27" s="11"/>
      <c r="L27" s="10"/>
      <c r="M27" s="10"/>
      <c r="N27" s="10"/>
    </row>
    <row r="28" spans="1:14" x14ac:dyDescent="0.3">
      <c r="A28" s="8">
        <v>4.9370000000000003</v>
      </c>
      <c r="B28" s="8">
        <v>5.6429999999999998</v>
      </c>
      <c r="C28" s="13" t="s">
        <v>40</v>
      </c>
      <c r="D28" s="16" t="s">
        <v>16</v>
      </c>
      <c r="E28" s="14" t="s">
        <v>46</v>
      </c>
      <c r="F28" s="10" t="s">
        <v>6</v>
      </c>
      <c r="G28" s="9" t="s">
        <v>48</v>
      </c>
      <c r="H28" s="11">
        <f t="shared" si="0"/>
        <v>705.99999999999955</v>
      </c>
      <c r="I28" s="9"/>
      <c r="J28" s="11"/>
      <c r="K28" s="11"/>
      <c r="L28" s="10"/>
      <c r="M28" s="10"/>
      <c r="N28" s="10"/>
    </row>
    <row r="29" spans="1:14" x14ac:dyDescent="0.3">
      <c r="A29" s="8">
        <v>5.6429999999999998</v>
      </c>
      <c r="B29" s="8">
        <v>5.7859999999999996</v>
      </c>
      <c r="C29" s="13" t="s">
        <v>40</v>
      </c>
      <c r="D29" s="16" t="s">
        <v>16</v>
      </c>
      <c r="E29" s="14" t="s">
        <v>47</v>
      </c>
      <c r="F29" s="10" t="s">
        <v>34</v>
      </c>
      <c r="G29" s="9"/>
      <c r="H29" s="11"/>
      <c r="I29" s="9"/>
      <c r="J29" s="11"/>
      <c r="K29" s="11">
        <f>(B29-A29)*1000</f>
        <v>142.9999999999998</v>
      </c>
      <c r="L29" s="10"/>
      <c r="M29" s="10"/>
      <c r="N29" s="10"/>
    </row>
    <row r="30" spans="1:14" x14ac:dyDescent="0.3">
      <c r="A30" s="8">
        <v>5.7859999999999996</v>
      </c>
      <c r="B30" s="8">
        <v>5.8680000000000003</v>
      </c>
      <c r="C30" s="13" t="s">
        <v>40</v>
      </c>
      <c r="D30" s="16" t="s">
        <v>16</v>
      </c>
      <c r="E30" s="14" t="s">
        <v>49</v>
      </c>
      <c r="F30" s="10" t="s">
        <v>6</v>
      </c>
      <c r="G30" s="9" t="s">
        <v>28</v>
      </c>
      <c r="H30" s="11">
        <f t="shared" si="0"/>
        <v>82.000000000000739</v>
      </c>
      <c r="I30" s="9"/>
      <c r="J30" s="11"/>
      <c r="K30" s="11"/>
      <c r="L30" s="10"/>
      <c r="M30" s="10"/>
      <c r="N30" s="10"/>
    </row>
    <row r="31" spans="1:14" x14ac:dyDescent="0.3">
      <c r="A31" s="8">
        <v>5.8680000000000003</v>
      </c>
      <c r="B31" s="8">
        <v>5.9530000000000003</v>
      </c>
      <c r="C31" s="13" t="s">
        <v>40</v>
      </c>
      <c r="D31" s="16" t="s">
        <v>16</v>
      </c>
      <c r="E31" s="14" t="s">
        <v>30</v>
      </c>
      <c r="F31" s="10" t="s">
        <v>24</v>
      </c>
      <c r="G31" s="9"/>
      <c r="H31" s="11"/>
      <c r="I31" s="9" t="s">
        <v>107</v>
      </c>
      <c r="J31" s="11">
        <f>(B31-A31)*1000</f>
        <v>84.999999999999972</v>
      </c>
      <c r="K31" s="11"/>
      <c r="L31" s="10"/>
      <c r="M31" s="10"/>
      <c r="N31" s="10"/>
    </row>
    <row r="32" spans="1:14" x14ac:dyDescent="0.3">
      <c r="A32" s="8">
        <v>5.9530000000000003</v>
      </c>
      <c r="B32" s="8">
        <v>6.0359999999999996</v>
      </c>
      <c r="C32" s="13" t="s">
        <v>40</v>
      </c>
      <c r="D32" s="16" t="s">
        <v>16</v>
      </c>
      <c r="E32" s="14" t="s">
        <v>51</v>
      </c>
      <c r="F32" s="10" t="s">
        <v>6</v>
      </c>
      <c r="G32" s="9" t="s">
        <v>20</v>
      </c>
      <c r="H32" s="11">
        <f t="shared" si="0"/>
        <v>82.999999999999289</v>
      </c>
      <c r="I32" s="9"/>
      <c r="J32" s="11"/>
      <c r="K32" s="11"/>
      <c r="L32" s="10"/>
      <c r="M32" s="10"/>
      <c r="N32" s="10"/>
    </row>
    <row r="33" spans="1:14" x14ac:dyDescent="0.3">
      <c r="A33" s="8">
        <v>6.0359999999999996</v>
      </c>
      <c r="B33" s="8">
        <v>6.0979999999999999</v>
      </c>
      <c r="C33" s="13" t="s">
        <v>40</v>
      </c>
      <c r="D33" s="16" t="s">
        <v>16</v>
      </c>
      <c r="E33" s="14" t="s">
        <v>52</v>
      </c>
      <c r="F33" s="10" t="s">
        <v>6</v>
      </c>
      <c r="G33" s="9" t="s">
        <v>21</v>
      </c>
      <c r="H33" s="11">
        <f t="shared" si="0"/>
        <v>62.000000000000277</v>
      </c>
      <c r="I33" s="9"/>
      <c r="J33" s="11"/>
      <c r="K33" s="11"/>
      <c r="L33" s="10"/>
      <c r="M33" s="10"/>
      <c r="N33" s="10"/>
    </row>
    <row r="34" spans="1:14" x14ac:dyDescent="0.3">
      <c r="A34" s="8">
        <v>6.0979999999999999</v>
      </c>
      <c r="B34" s="8">
        <v>6.2009999999999996</v>
      </c>
      <c r="C34" s="13" t="s">
        <v>40</v>
      </c>
      <c r="D34" s="16" t="s">
        <v>16</v>
      </c>
      <c r="E34" s="14" t="s">
        <v>53</v>
      </c>
      <c r="F34" s="10" t="s">
        <v>67</v>
      </c>
      <c r="G34" s="9" t="s">
        <v>61</v>
      </c>
      <c r="H34" s="11">
        <f t="shared" si="0"/>
        <v>102.99999999999976</v>
      </c>
      <c r="I34" s="9"/>
      <c r="J34" s="11"/>
      <c r="K34" s="11"/>
      <c r="L34" s="10"/>
      <c r="M34" s="10"/>
      <c r="N34" s="10"/>
    </row>
    <row r="35" spans="1:14" x14ac:dyDescent="0.3">
      <c r="A35" s="8">
        <v>6.2009999999999996</v>
      </c>
      <c r="B35" s="8">
        <v>6.282</v>
      </c>
      <c r="C35" s="13" t="s">
        <v>40</v>
      </c>
      <c r="D35" s="16" t="s">
        <v>16</v>
      </c>
      <c r="E35" s="14" t="s">
        <v>54</v>
      </c>
      <c r="F35" s="10" t="s">
        <v>109</v>
      </c>
      <c r="G35" s="9" t="s">
        <v>108</v>
      </c>
      <c r="H35" s="11">
        <f t="shared" si="0"/>
        <v>81.000000000000398</v>
      </c>
      <c r="I35" s="9"/>
      <c r="J35" s="11"/>
      <c r="K35" s="11"/>
      <c r="L35" s="10"/>
      <c r="M35" s="10"/>
      <c r="N35" s="10"/>
    </row>
    <row r="36" spans="1:14" ht="26.4" x14ac:dyDescent="0.3">
      <c r="A36" s="8">
        <v>6.282</v>
      </c>
      <c r="B36" s="8">
        <v>6.2919999999999998</v>
      </c>
      <c r="C36" s="22" t="s">
        <v>123</v>
      </c>
      <c r="E36" s="14"/>
      <c r="F36" s="12" t="s">
        <v>55</v>
      </c>
      <c r="G36" s="9"/>
      <c r="H36" s="11"/>
      <c r="I36" s="9"/>
      <c r="J36" s="11"/>
      <c r="K36" s="11"/>
      <c r="L36" s="10">
        <v>36.5</v>
      </c>
      <c r="M36" s="10"/>
      <c r="N36" s="10"/>
    </row>
    <row r="37" spans="1:14" x14ac:dyDescent="0.3">
      <c r="A37" s="8">
        <v>6.2919999999999998</v>
      </c>
      <c r="B37" s="8">
        <v>6.3730000000000002</v>
      </c>
      <c r="C37" s="13" t="s">
        <v>40</v>
      </c>
      <c r="D37" s="16" t="s">
        <v>16</v>
      </c>
      <c r="E37" s="14" t="s">
        <v>59</v>
      </c>
      <c r="F37" s="10" t="s">
        <v>67</v>
      </c>
      <c r="G37" s="9" t="s">
        <v>110</v>
      </c>
      <c r="H37" s="11">
        <f t="shared" si="0"/>
        <v>81.000000000000398</v>
      </c>
      <c r="I37" s="9"/>
      <c r="J37" s="11"/>
      <c r="K37" s="11"/>
      <c r="L37" s="10"/>
      <c r="M37" s="10"/>
      <c r="N37" s="10"/>
    </row>
    <row r="38" spans="1:14" x14ac:dyDescent="0.3">
      <c r="A38" s="8">
        <v>6.3730000000000002</v>
      </c>
      <c r="B38" s="8">
        <v>6.3789999999999996</v>
      </c>
      <c r="C38" s="13" t="s">
        <v>40</v>
      </c>
      <c r="D38" s="16" t="s">
        <v>16</v>
      </c>
      <c r="E38" s="14" t="s">
        <v>60</v>
      </c>
      <c r="F38" s="10" t="s">
        <v>109</v>
      </c>
      <c r="G38" s="9" t="s">
        <v>111</v>
      </c>
      <c r="H38" s="11">
        <f t="shared" si="0"/>
        <v>5.9999999999993392</v>
      </c>
      <c r="I38" s="9"/>
      <c r="J38" s="11"/>
      <c r="K38" s="11"/>
      <c r="L38" s="10"/>
      <c r="M38" s="10"/>
      <c r="N38" s="10"/>
    </row>
    <row r="39" spans="1:14" ht="26.4" x14ac:dyDescent="0.3">
      <c r="A39" s="8">
        <v>6.3789999999999996</v>
      </c>
      <c r="B39" s="8">
        <v>6.3970000000000002</v>
      </c>
      <c r="C39" s="22" t="s">
        <v>57</v>
      </c>
      <c r="E39" s="14"/>
      <c r="F39" s="12" t="s">
        <v>58</v>
      </c>
      <c r="G39" s="9"/>
      <c r="H39" s="11"/>
      <c r="I39" s="9"/>
      <c r="J39" s="11"/>
      <c r="K39" s="11"/>
      <c r="L39" s="10">
        <v>62</v>
      </c>
      <c r="M39" s="10"/>
      <c r="N39" s="10"/>
    </row>
    <row r="40" spans="1:14" x14ac:dyDescent="0.3">
      <c r="A40" s="8">
        <v>6.3970000000000002</v>
      </c>
      <c r="B40" s="8">
        <v>6.5220000000000002</v>
      </c>
      <c r="C40" s="13" t="s">
        <v>40</v>
      </c>
      <c r="D40" s="16" t="s">
        <v>16</v>
      </c>
      <c r="E40" s="14" t="s">
        <v>63</v>
      </c>
      <c r="F40" s="10" t="s">
        <v>109</v>
      </c>
      <c r="G40" s="9" t="s">
        <v>112</v>
      </c>
      <c r="H40" s="11">
        <f t="shared" si="0"/>
        <v>125</v>
      </c>
      <c r="I40" s="9"/>
      <c r="J40" s="11"/>
      <c r="K40" s="11"/>
      <c r="L40" s="10"/>
      <c r="M40" s="10"/>
      <c r="N40" s="10"/>
    </row>
    <row r="41" spans="1:14" x14ac:dyDescent="0.3">
      <c r="A41" s="8">
        <v>6.5220000000000002</v>
      </c>
      <c r="B41" s="8">
        <v>6.63</v>
      </c>
      <c r="C41" s="13" t="s">
        <v>40</v>
      </c>
      <c r="D41" s="16" t="s">
        <v>16</v>
      </c>
      <c r="E41" s="14" t="s">
        <v>64</v>
      </c>
      <c r="F41" s="10" t="s">
        <v>67</v>
      </c>
      <c r="G41" s="9" t="s">
        <v>62</v>
      </c>
      <c r="H41" s="11">
        <f t="shared" si="0"/>
        <v>107.99999999999966</v>
      </c>
      <c r="I41" s="9"/>
      <c r="J41" s="11"/>
      <c r="K41" s="11"/>
      <c r="L41" s="10"/>
      <c r="M41" s="10"/>
      <c r="N41" s="10"/>
    </row>
    <row r="42" spans="1:14" x14ac:dyDescent="0.3">
      <c r="A42" s="8">
        <v>6.63</v>
      </c>
      <c r="B42" s="8">
        <v>6.76</v>
      </c>
      <c r="C42" s="13" t="s">
        <v>40</v>
      </c>
      <c r="D42" s="16" t="s">
        <v>16</v>
      </c>
      <c r="E42" s="14" t="s">
        <v>65</v>
      </c>
      <c r="F42" s="10" t="s">
        <v>6</v>
      </c>
      <c r="G42" s="9" t="s">
        <v>43</v>
      </c>
      <c r="H42" s="11">
        <f t="shared" si="0"/>
        <v>129.99999999999989</v>
      </c>
      <c r="I42" s="9"/>
      <c r="J42" s="11"/>
      <c r="K42" s="11"/>
      <c r="L42" s="10"/>
      <c r="M42" s="10"/>
      <c r="N42" s="10"/>
    </row>
    <row r="43" spans="1:14" x14ac:dyDescent="0.3">
      <c r="A43" s="8">
        <v>6.76</v>
      </c>
      <c r="B43" s="8">
        <v>6.9279999999999999</v>
      </c>
      <c r="C43" s="13" t="s">
        <v>40</v>
      </c>
      <c r="D43" s="16" t="s">
        <v>16</v>
      </c>
      <c r="E43" s="14" t="s">
        <v>113</v>
      </c>
      <c r="F43" s="10" t="s">
        <v>6</v>
      </c>
      <c r="G43" s="9" t="s">
        <v>23</v>
      </c>
      <c r="H43" s="11">
        <f t="shared" si="0"/>
        <v>168.00000000000014</v>
      </c>
      <c r="I43" s="9"/>
      <c r="J43" s="11"/>
      <c r="K43" s="11"/>
      <c r="L43" s="10"/>
      <c r="M43" s="10"/>
      <c r="N43" s="10"/>
    </row>
    <row r="44" spans="1:14" x14ac:dyDescent="0.3">
      <c r="A44" s="8">
        <v>6.9279999999999999</v>
      </c>
      <c r="B44" s="8">
        <v>7.133</v>
      </c>
      <c r="C44" s="13" t="s">
        <v>40</v>
      </c>
      <c r="D44" s="16" t="s">
        <v>16</v>
      </c>
      <c r="E44" s="39" t="s">
        <v>50</v>
      </c>
      <c r="F44" s="10" t="s">
        <v>34</v>
      </c>
      <c r="G44" s="9"/>
      <c r="H44" s="11"/>
      <c r="I44" s="9"/>
      <c r="J44" s="11"/>
      <c r="K44" s="11">
        <f>(B44-A44)*1000</f>
        <v>205.00000000000006</v>
      </c>
      <c r="L44" s="10"/>
      <c r="M44" s="10"/>
      <c r="N44" s="10"/>
    </row>
    <row r="45" spans="1:14" x14ac:dyDescent="0.3">
      <c r="A45" s="8">
        <v>7.133</v>
      </c>
      <c r="B45" s="8">
        <v>7.1980000000000004</v>
      </c>
      <c r="C45" s="13" t="s">
        <v>40</v>
      </c>
      <c r="D45" s="16" t="s">
        <v>16</v>
      </c>
      <c r="E45" s="14" t="s">
        <v>36</v>
      </c>
      <c r="F45" s="10" t="s">
        <v>24</v>
      </c>
      <c r="G45" s="9"/>
      <c r="H45" s="11"/>
      <c r="I45" s="9" t="s">
        <v>20</v>
      </c>
      <c r="J45" s="11">
        <f>(B45-A45)*1000</f>
        <v>65.000000000000398</v>
      </c>
      <c r="K45" s="11"/>
      <c r="L45" s="10"/>
      <c r="M45" s="10"/>
      <c r="N45" s="10"/>
    </row>
    <row r="46" spans="1:14" x14ac:dyDescent="0.3">
      <c r="A46" s="8">
        <v>7.1980000000000004</v>
      </c>
      <c r="B46" s="8">
        <v>7.3929999999999998</v>
      </c>
      <c r="C46" s="13" t="s">
        <v>40</v>
      </c>
      <c r="D46" s="16" t="s">
        <v>16</v>
      </c>
      <c r="E46" s="14" t="s">
        <v>37</v>
      </c>
      <c r="F46" s="10" t="s">
        <v>24</v>
      </c>
      <c r="G46" s="9"/>
      <c r="H46" s="11"/>
      <c r="I46" s="9" t="s">
        <v>68</v>
      </c>
      <c r="J46" s="11">
        <f>(B46-A46)*1000</f>
        <v>194.9999999999994</v>
      </c>
      <c r="K46" s="11"/>
      <c r="L46" s="10"/>
      <c r="M46" s="10"/>
      <c r="N46" s="10"/>
    </row>
    <row r="47" spans="1:14" x14ac:dyDescent="0.3">
      <c r="A47" s="8">
        <v>7.3929999999999998</v>
      </c>
      <c r="B47" s="8">
        <v>7.468</v>
      </c>
      <c r="C47" s="13" t="s">
        <v>40</v>
      </c>
      <c r="D47" s="16" t="s">
        <v>16</v>
      </c>
      <c r="E47" s="14" t="s">
        <v>38</v>
      </c>
      <c r="F47" s="10" t="s">
        <v>24</v>
      </c>
      <c r="G47" s="9"/>
      <c r="H47" s="11"/>
      <c r="I47" s="9" t="s">
        <v>23</v>
      </c>
      <c r="J47" s="11">
        <f>(B47-A47)*1000</f>
        <v>75.000000000000171</v>
      </c>
      <c r="K47" s="11"/>
      <c r="L47" s="10"/>
      <c r="M47" s="10"/>
      <c r="N47" s="10"/>
    </row>
    <row r="48" spans="1:14" x14ac:dyDescent="0.3">
      <c r="A48" s="8">
        <v>7.468</v>
      </c>
      <c r="B48" s="8">
        <v>7.53</v>
      </c>
      <c r="C48" s="13" t="s">
        <v>40</v>
      </c>
      <c r="D48" s="16" t="s">
        <v>16</v>
      </c>
      <c r="E48" s="14" t="s">
        <v>66</v>
      </c>
      <c r="F48" s="10" t="s">
        <v>34</v>
      </c>
      <c r="G48" s="9"/>
      <c r="H48" s="11"/>
      <c r="I48" s="9"/>
      <c r="J48" s="11"/>
      <c r="K48" s="11">
        <f>(B48-A48)*1000</f>
        <v>62.000000000000277</v>
      </c>
      <c r="L48" s="10"/>
      <c r="M48" s="10"/>
      <c r="N48" s="10"/>
    </row>
    <row r="49" spans="1:14" x14ac:dyDescent="0.3">
      <c r="A49" s="8">
        <v>7.53</v>
      </c>
      <c r="B49" s="8">
        <v>7.5789999999999997</v>
      </c>
      <c r="C49" s="13" t="s">
        <v>40</v>
      </c>
      <c r="D49" s="16" t="s">
        <v>16</v>
      </c>
      <c r="E49" s="14" t="s">
        <v>81</v>
      </c>
      <c r="F49" s="10" t="s">
        <v>24</v>
      </c>
      <c r="G49" s="9"/>
      <c r="H49" s="11"/>
      <c r="I49" s="9" t="s">
        <v>20</v>
      </c>
      <c r="J49" s="11">
        <f>(B49-A49)*1000</f>
        <v>48.999999999999488</v>
      </c>
      <c r="K49" s="11"/>
      <c r="L49" s="10"/>
      <c r="M49" s="10"/>
      <c r="N49" s="10"/>
    </row>
    <row r="50" spans="1:14" x14ac:dyDescent="0.3">
      <c r="A50" s="8">
        <v>7.5789999999999997</v>
      </c>
      <c r="B50" s="8">
        <v>7.6239999999999997</v>
      </c>
      <c r="C50" s="13" t="s">
        <v>40</v>
      </c>
      <c r="D50" s="16" t="s">
        <v>16</v>
      </c>
      <c r="E50" s="14" t="s">
        <v>82</v>
      </c>
      <c r="F50" s="10" t="s">
        <v>24</v>
      </c>
      <c r="G50" s="9"/>
      <c r="H50" s="11"/>
      <c r="I50" s="9" t="s">
        <v>72</v>
      </c>
      <c r="J50" s="11">
        <f>(B50-A50)*1000</f>
        <v>44.999999999999929</v>
      </c>
      <c r="K50" s="11"/>
      <c r="L50" s="10"/>
      <c r="M50" s="10"/>
      <c r="N50" s="10"/>
    </row>
    <row r="51" spans="1:14" x14ac:dyDescent="0.3">
      <c r="A51" s="8">
        <v>7.6239999999999997</v>
      </c>
      <c r="B51" s="8">
        <v>7.6680000000000001</v>
      </c>
      <c r="C51" s="13" t="s">
        <v>40</v>
      </c>
      <c r="D51" s="16" t="s">
        <v>16</v>
      </c>
      <c r="E51" s="14" t="s">
        <v>83</v>
      </c>
      <c r="F51" s="10" t="s">
        <v>24</v>
      </c>
      <c r="G51" s="9"/>
      <c r="H51" s="11"/>
      <c r="I51" s="9" t="s">
        <v>23</v>
      </c>
      <c r="J51" s="11">
        <f>(B51-A51)*1000</f>
        <v>44.000000000000483</v>
      </c>
      <c r="K51" s="11"/>
      <c r="L51" s="10"/>
      <c r="M51" s="10"/>
      <c r="N51" s="10"/>
    </row>
    <row r="52" spans="1:14" x14ac:dyDescent="0.3">
      <c r="A52" s="8">
        <v>7.6680000000000001</v>
      </c>
      <c r="B52" s="8">
        <v>7.6980000000000004</v>
      </c>
      <c r="C52" s="13" t="s">
        <v>40</v>
      </c>
      <c r="D52" s="16" t="s">
        <v>16</v>
      </c>
      <c r="E52" s="14" t="s">
        <v>84</v>
      </c>
      <c r="F52" s="10" t="s">
        <v>24</v>
      </c>
      <c r="G52" s="9"/>
      <c r="H52" s="11"/>
      <c r="I52" s="9" t="s">
        <v>21</v>
      </c>
      <c r="J52" s="11">
        <f>(B52-A52)*1000</f>
        <v>30.000000000000249</v>
      </c>
      <c r="K52" s="11"/>
      <c r="L52" s="10"/>
      <c r="M52" s="10"/>
      <c r="N52" s="10"/>
    </row>
    <row r="53" spans="1:14" x14ac:dyDescent="0.3">
      <c r="A53" s="8">
        <v>7.6980000000000004</v>
      </c>
      <c r="B53" s="8">
        <v>7.7229999999999999</v>
      </c>
      <c r="C53" s="13" t="s">
        <v>40</v>
      </c>
      <c r="D53" s="16" t="s">
        <v>16</v>
      </c>
      <c r="E53" s="14" t="s">
        <v>85</v>
      </c>
      <c r="F53" s="10" t="s">
        <v>75</v>
      </c>
      <c r="G53" s="9"/>
      <c r="H53" s="11"/>
      <c r="I53" s="9" t="s">
        <v>74</v>
      </c>
      <c r="J53" s="11">
        <f>(B53-A53)*1000</f>
        <v>24.999999999999467</v>
      </c>
      <c r="K53" s="11"/>
      <c r="L53" s="10"/>
      <c r="M53" s="10"/>
      <c r="N53" s="10"/>
    </row>
    <row r="54" spans="1:14" x14ac:dyDescent="0.3">
      <c r="A54" s="8">
        <v>7.7229999999999999</v>
      </c>
      <c r="B54" s="8">
        <v>7.8220000000000001</v>
      </c>
      <c r="C54" s="22" t="s">
        <v>124</v>
      </c>
      <c r="E54" s="14"/>
      <c r="F54" s="10" t="s">
        <v>73</v>
      </c>
      <c r="G54" s="9"/>
      <c r="H54" s="11"/>
      <c r="I54" s="9"/>
      <c r="J54" s="11"/>
      <c r="K54" s="11"/>
      <c r="L54" s="10"/>
      <c r="M54" s="11">
        <f>(B54-A54)*1000</f>
        <v>99.000000000000199</v>
      </c>
      <c r="N54" s="10"/>
    </row>
    <row r="55" spans="1:14" x14ac:dyDescent="0.3">
      <c r="A55" s="8">
        <v>7.8220000000000001</v>
      </c>
      <c r="B55" s="8">
        <v>7.8360000000000003</v>
      </c>
      <c r="C55" s="13" t="s">
        <v>40</v>
      </c>
      <c r="D55" s="16" t="s">
        <v>16</v>
      </c>
      <c r="E55" s="14" t="s">
        <v>99</v>
      </c>
      <c r="F55" s="10" t="s">
        <v>75</v>
      </c>
      <c r="G55" s="9"/>
      <c r="H55" s="11"/>
      <c r="I55" s="9" t="s">
        <v>77</v>
      </c>
      <c r="J55" s="11">
        <f>(B55-A55)*1000</f>
        <v>14.000000000000234</v>
      </c>
      <c r="K55" s="11"/>
      <c r="L55" s="10"/>
      <c r="M55" s="10"/>
      <c r="N55" s="10"/>
    </row>
    <row r="56" spans="1:14" x14ac:dyDescent="0.3">
      <c r="A56" s="8">
        <v>7.8360000000000003</v>
      </c>
      <c r="B56" s="8">
        <v>7.843</v>
      </c>
      <c r="C56" s="13" t="s">
        <v>40</v>
      </c>
      <c r="D56" s="16" t="s">
        <v>16</v>
      </c>
      <c r="E56" s="14" t="s">
        <v>100</v>
      </c>
      <c r="F56" s="10" t="s">
        <v>24</v>
      </c>
      <c r="G56" s="9"/>
      <c r="H56" s="11"/>
      <c r="I56" s="9" t="s">
        <v>43</v>
      </c>
      <c r="J56" s="11">
        <f>(B56-A56)*1000</f>
        <v>6.9999999999996732</v>
      </c>
      <c r="K56" s="11"/>
      <c r="L56" s="10"/>
      <c r="M56" s="10"/>
      <c r="N56" s="10"/>
    </row>
    <row r="57" spans="1:14" x14ac:dyDescent="0.3">
      <c r="A57" s="8">
        <v>7.843</v>
      </c>
      <c r="B57" s="8">
        <v>7.85</v>
      </c>
      <c r="C57" s="13" t="s">
        <v>40</v>
      </c>
      <c r="D57" s="16" t="s">
        <v>16</v>
      </c>
      <c r="E57" s="14" t="s">
        <v>101</v>
      </c>
      <c r="F57" s="10" t="s">
        <v>24</v>
      </c>
      <c r="G57" s="9"/>
      <c r="H57" s="11"/>
      <c r="I57" s="9" t="s">
        <v>23</v>
      </c>
      <c r="J57" s="11">
        <f>(B57-A57)*1000</f>
        <v>6.9999999999996732</v>
      </c>
      <c r="K57" s="11"/>
      <c r="L57" s="10"/>
      <c r="M57" s="10"/>
      <c r="N57" s="10"/>
    </row>
    <row r="58" spans="1:14" x14ac:dyDescent="0.3">
      <c r="A58" s="8">
        <v>7.85</v>
      </c>
      <c r="B58" s="8">
        <v>7.8559999999999999</v>
      </c>
      <c r="C58" s="13" t="s">
        <v>40</v>
      </c>
      <c r="D58" s="16" t="s">
        <v>16</v>
      </c>
      <c r="E58" s="14" t="s">
        <v>309</v>
      </c>
      <c r="F58" s="10" t="s">
        <v>6</v>
      </c>
      <c r="G58" s="9" t="s">
        <v>20</v>
      </c>
      <c r="H58" s="11">
        <f t="shared" si="0"/>
        <v>6.0000000000002274</v>
      </c>
      <c r="I58" s="9"/>
      <c r="J58" s="11"/>
      <c r="K58" s="11"/>
      <c r="L58" s="10"/>
      <c r="M58" s="10"/>
      <c r="N58" s="10"/>
    </row>
    <row r="59" spans="1:14" x14ac:dyDescent="0.3">
      <c r="A59" s="8">
        <v>7.8559999999999999</v>
      </c>
      <c r="B59" s="8">
        <v>7.867</v>
      </c>
      <c r="C59" s="13" t="s">
        <v>40</v>
      </c>
      <c r="D59" s="16" t="s">
        <v>16</v>
      </c>
      <c r="E59" s="14" t="s">
        <v>310</v>
      </c>
      <c r="F59" s="10" t="s">
        <v>6</v>
      </c>
      <c r="G59" s="9" t="s">
        <v>21</v>
      </c>
      <c r="H59" s="11">
        <f t="shared" si="0"/>
        <v>11.000000000000121</v>
      </c>
      <c r="I59" s="9"/>
      <c r="J59" s="11"/>
      <c r="K59" s="11"/>
      <c r="L59" s="10"/>
      <c r="M59" s="10"/>
      <c r="N59" s="10"/>
    </row>
    <row r="60" spans="1:14" x14ac:dyDescent="0.3">
      <c r="A60" s="8">
        <v>7.867</v>
      </c>
      <c r="B60" s="8">
        <v>7.931</v>
      </c>
      <c r="C60" s="22" t="s">
        <v>125</v>
      </c>
      <c r="E60" s="14"/>
      <c r="F60" s="12" t="s">
        <v>76</v>
      </c>
      <c r="G60" s="9"/>
      <c r="H60" s="11"/>
      <c r="I60" s="9"/>
      <c r="J60" s="11"/>
      <c r="K60" s="11"/>
      <c r="L60" s="10">
        <v>75.5</v>
      </c>
      <c r="M60" s="10"/>
      <c r="N60" s="10"/>
    </row>
    <row r="61" spans="1:14" x14ac:dyDescent="0.3">
      <c r="A61" s="8">
        <v>7.931</v>
      </c>
      <c r="B61" s="8">
        <v>7.9390000000000001</v>
      </c>
      <c r="C61" s="13" t="s">
        <v>40</v>
      </c>
      <c r="D61" s="16" t="s">
        <v>16</v>
      </c>
      <c r="E61" s="14" t="s">
        <v>311</v>
      </c>
      <c r="F61" s="10" t="s">
        <v>6</v>
      </c>
      <c r="G61" s="9" t="s">
        <v>78</v>
      </c>
      <c r="H61" s="11">
        <f t="shared" si="0"/>
        <v>8.0000000000000071</v>
      </c>
      <c r="I61" s="9"/>
      <c r="J61" s="11"/>
      <c r="K61" s="11"/>
      <c r="L61" s="10"/>
      <c r="M61" s="10"/>
      <c r="N61" s="10"/>
    </row>
    <row r="62" spans="1:14" x14ac:dyDescent="0.3">
      <c r="A62" s="8">
        <v>7.9390000000000001</v>
      </c>
      <c r="B62" s="8">
        <v>7.9450000000000003</v>
      </c>
      <c r="C62" s="13" t="s">
        <v>40</v>
      </c>
      <c r="D62" s="16" t="s">
        <v>16</v>
      </c>
      <c r="E62" s="14" t="s">
        <v>312</v>
      </c>
      <c r="F62" s="10" t="s">
        <v>6</v>
      </c>
      <c r="G62" s="9" t="s">
        <v>23</v>
      </c>
      <c r="H62" s="11">
        <f t="shared" si="0"/>
        <v>6.0000000000002274</v>
      </c>
      <c r="I62" s="9"/>
      <c r="J62" s="11"/>
      <c r="K62" s="11"/>
      <c r="L62" s="10"/>
      <c r="M62" s="10"/>
      <c r="N62" s="10"/>
    </row>
    <row r="63" spans="1:14" x14ac:dyDescent="0.3">
      <c r="A63" s="8">
        <v>7.9450000000000003</v>
      </c>
      <c r="B63" s="8">
        <v>7.9509999999999996</v>
      </c>
      <c r="C63" s="13" t="s">
        <v>40</v>
      </c>
      <c r="D63" s="16" t="s">
        <v>16</v>
      </c>
      <c r="E63" s="14" t="s">
        <v>281</v>
      </c>
      <c r="F63" s="10" t="s">
        <v>24</v>
      </c>
      <c r="G63" s="9"/>
      <c r="H63" s="11"/>
      <c r="I63" s="9" t="s">
        <v>20</v>
      </c>
      <c r="J63" s="11">
        <f t="shared" ref="J63:J69" si="1">(B63-A63)*1000</f>
        <v>5.9999999999993392</v>
      </c>
      <c r="K63" s="11"/>
      <c r="L63" s="10"/>
      <c r="M63" s="10"/>
      <c r="N63" s="10"/>
    </row>
    <row r="64" spans="1:14" x14ac:dyDescent="0.3">
      <c r="A64" s="8">
        <v>7.9509999999999996</v>
      </c>
      <c r="B64" s="8">
        <v>7.9569999999999999</v>
      </c>
      <c r="C64" s="13" t="s">
        <v>40</v>
      </c>
      <c r="D64" s="16" t="s">
        <v>16</v>
      </c>
      <c r="E64" s="14" t="s">
        <v>282</v>
      </c>
      <c r="F64" s="10" t="s">
        <v>24</v>
      </c>
      <c r="G64" s="9"/>
      <c r="H64" s="11"/>
      <c r="I64" s="9" t="s">
        <v>21</v>
      </c>
      <c r="J64" s="11">
        <f t="shared" si="1"/>
        <v>6.0000000000002274</v>
      </c>
      <c r="K64" s="11"/>
      <c r="L64" s="10"/>
      <c r="M64" s="10"/>
      <c r="N64" s="10"/>
    </row>
    <row r="65" spans="1:14" x14ac:dyDescent="0.3">
      <c r="A65" s="8">
        <v>7.9569999999999999</v>
      </c>
      <c r="B65" s="8">
        <v>7.9649999999999999</v>
      </c>
      <c r="C65" s="13" t="s">
        <v>40</v>
      </c>
      <c r="D65" s="16" t="s">
        <v>16</v>
      </c>
      <c r="E65" s="14" t="s">
        <v>283</v>
      </c>
      <c r="F65" s="10" t="s">
        <v>75</v>
      </c>
      <c r="G65" s="9"/>
      <c r="H65" s="11"/>
      <c r="I65" s="9" t="s">
        <v>61</v>
      </c>
      <c r="J65" s="11">
        <f t="shared" si="1"/>
        <v>8.0000000000000071</v>
      </c>
      <c r="K65" s="11"/>
      <c r="L65" s="10"/>
      <c r="M65" s="10"/>
      <c r="N65" s="10"/>
    </row>
    <row r="66" spans="1:14" x14ac:dyDescent="0.3">
      <c r="A66" s="8">
        <v>7.9649999999999999</v>
      </c>
      <c r="B66" s="8">
        <v>8.0210000000000008</v>
      </c>
      <c r="C66" s="13" t="s">
        <v>40</v>
      </c>
      <c r="D66" s="16" t="s">
        <v>16</v>
      </c>
      <c r="E66" s="14" t="s">
        <v>313</v>
      </c>
      <c r="F66" s="10" t="s">
        <v>80</v>
      </c>
      <c r="G66" s="9"/>
      <c r="H66" s="11"/>
      <c r="I66" s="9" t="s">
        <v>79</v>
      </c>
      <c r="J66" s="11">
        <f t="shared" si="1"/>
        <v>56.000000000000938</v>
      </c>
      <c r="K66" s="11"/>
      <c r="L66" s="10"/>
      <c r="M66" s="10"/>
      <c r="N66" s="10"/>
    </row>
    <row r="67" spans="1:14" x14ac:dyDescent="0.3">
      <c r="A67" s="8">
        <v>8.0210000000000008</v>
      </c>
      <c r="B67" s="8">
        <v>8.0380000000000003</v>
      </c>
      <c r="C67" s="13" t="s">
        <v>40</v>
      </c>
      <c r="D67" s="16" t="s">
        <v>16</v>
      </c>
      <c r="E67" s="14" t="s">
        <v>314</v>
      </c>
      <c r="F67" s="10" t="s">
        <v>75</v>
      </c>
      <c r="G67" s="9"/>
      <c r="H67" s="11"/>
      <c r="I67" s="9" t="s">
        <v>62</v>
      </c>
      <c r="J67" s="11">
        <f t="shared" si="1"/>
        <v>16.99999999999946</v>
      </c>
      <c r="K67" s="11"/>
      <c r="L67" s="10"/>
      <c r="M67" s="10"/>
      <c r="N67" s="10"/>
    </row>
    <row r="68" spans="1:14" x14ac:dyDescent="0.3">
      <c r="A68" s="8">
        <v>8.0380000000000003</v>
      </c>
      <c r="B68" s="8">
        <v>8.0609999999999999</v>
      </c>
      <c r="C68" s="13" t="s">
        <v>40</v>
      </c>
      <c r="D68" s="16" t="s">
        <v>16</v>
      </c>
      <c r="E68" s="14" t="s">
        <v>315</v>
      </c>
      <c r="F68" s="10" t="s">
        <v>24</v>
      </c>
      <c r="G68" s="9"/>
      <c r="H68" s="11"/>
      <c r="I68" s="9" t="s">
        <v>43</v>
      </c>
      <c r="J68" s="11">
        <f t="shared" si="1"/>
        <v>22.999999999999687</v>
      </c>
      <c r="K68" s="11"/>
      <c r="L68" s="10"/>
      <c r="M68" s="10"/>
      <c r="N68" s="10"/>
    </row>
    <row r="69" spans="1:14" x14ac:dyDescent="0.3">
      <c r="A69" s="8">
        <v>8.0609999999999999</v>
      </c>
      <c r="B69" s="8">
        <v>8.0749999999999993</v>
      </c>
      <c r="C69" s="13" t="s">
        <v>40</v>
      </c>
      <c r="D69" s="16" t="s">
        <v>16</v>
      </c>
      <c r="E69" s="14" t="s">
        <v>316</v>
      </c>
      <c r="F69" s="10" t="s">
        <v>24</v>
      </c>
      <c r="G69" s="9"/>
      <c r="H69" s="11"/>
      <c r="I69" s="9" t="s">
        <v>23</v>
      </c>
      <c r="J69" s="11">
        <f t="shared" si="1"/>
        <v>13.999999999999346</v>
      </c>
      <c r="K69" s="11"/>
      <c r="L69" s="10"/>
      <c r="M69" s="10"/>
      <c r="N69" s="10"/>
    </row>
    <row r="70" spans="1:14" x14ac:dyDescent="0.3">
      <c r="A70" s="8">
        <v>8.0749999999999993</v>
      </c>
      <c r="B70" s="8">
        <v>8.1020000000000003</v>
      </c>
      <c r="C70" s="13" t="s">
        <v>40</v>
      </c>
      <c r="D70" s="16" t="s">
        <v>16</v>
      </c>
      <c r="E70" s="14" t="s">
        <v>317</v>
      </c>
      <c r="F70" s="10" t="s">
        <v>6</v>
      </c>
      <c r="G70" s="9" t="s">
        <v>20</v>
      </c>
      <c r="H70" s="11">
        <f t="shared" ref="H70:H109" si="2">(B70-A70)*1000</f>
        <v>27.000000000001023</v>
      </c>
      <c r="I70" s="9"/>
      <c r="J70" s="11"/>
      <c r="K70" s="11"/>
      <c r="L70" s="10"/>
      <c r="M70" s="10"/>
      <c r="N70" s="10"/>
    </row>
    <row r="71" spans="1:14" x14ac:dyDescent="0.3">
      <c r="A71" s="8">
        <v>8.1020000000000003</v>
      </c>
      <c r="B71" s="8">
        <v>8.1370000000000005</v>
      </c>
      <c r="C71" s="13" t="s">
        <v>40</v>
      </c>
      <c r="D71" s="16" t="s">
        <v>16</v>
      </c>
      <c r="E71" s="14" t="s">
        <v>318</v>
      </c>
      <c r="F71" s="10" t="s">
        <v>6</v>
      </c>
      <c r="G71" s="9" t="s">
        <v>21</v>
      </c>
      <c r="H71" s="11">
        <f t="shared" si="2"/>
        <v>35.000000000000142</v>
      </c>
      <c r="I71" s="9"/>
      <c r="J71" s="11"/>
      <c r="K71" s="11"/>
      <c r="L71" s="10"/>
      <c r="M71" s="10"/>
      <c r="N71" s="10"/>
    </row>
    <row r="72" spans="1:14" x14ac:dyDescent="0.3">
      <c r="A72" s="8">
        <v>8.1370000000000005</v>
      </c>
      <c r="B72" s="8">
        <v>8.1649999999999991</v>
      </c>
      <c r="C72" s="13" t="s">
        <v>40</v>
      </c>
      <c r="D72" s="16" t="s">
        <v>16</v>
      </c>
      <c r="E72" s="14" t="s">
        <v>319</v>
      </c>
      <c r="F72" s="10" t="s">
        <v>67</v>
      </c>
      <c r="G72" s="9" t="s">
        <v>89</v>
      </c>
      <c r="H72" s="11">
        <f t="shared" si="2"/>
        <v>27.999999999998693</v>
      </c>
      <c r="I72" s="9"/>
      <c r="J72" s="11"/>
      <c r="K72" s="11"/>
      <c r="L72" s="10"/>
      <c r="M72" s="10"/>
      <c r="N72" s="10"/>
    </row>
    <row r="73" spans="1:14" ht="26.4" x14ac:dyDescent="0.3">
      <c r="A73" s="8">
        <v>8.1649999999999991</v>
      </c>
      <c r="B73" s="8">
        <v>8.4849999999999994</v>
      </c>
      <c r="C73" s="22" t="s">
        <v>126</v>
      </c>
      <c r="E73" s="14"/>
      <c r="F73" s="12" t="s">
        <v>87</v>
      </c>
      <c r="G73" s="9"/>
      <c r="H73" s="11"/>
      <c r="I73" s="9"/>
      <c r="J73" s="11"/>
      <c r="K73" s="11"/>
      <c r="L73" s="10">
        <v>333.5</v>
      </c>
      <c r="M73" s="10"/>
      <c r="N73" s="10"/>
    </row>
    <row r="74" spans="1:14" x14ac:dyDescent="0.3">
      <c r="A74" s="8">
        <v>8.4849999999999994</v>
      </c>
      <c r="B74" s="8">
        <v>8.56</v>
      </c>
      <c r="C74" s="13" t="s">
        <v>40</v>
      </c>
      <c r="D74" s="16" t="s">
        <v>16</v>
      </c>
      <c r="E74" s="14" t="s">
        <v>320</v>
      </c>
      <c r="F74" s="10" t="s">
        <v>67</v>
      </c>
      <c r="G74" s="9" t="s">
        <v>90</v>
      </c>
      <c r="H74" s="11">
        <f t="shared" si="2"/>
        <v>75.000000000001066</v>
      </c>
      <c r="I74" s="9"/>
      <c r="J74" s="11"/>
      <c r="K74" s="11"/>
      <c r="L74" s="10"/>
      <c r="M74" s="10"/>
      <c r="N74" s="10"/>
    </row>
    <row r="75" spans="1:14" x14ac:dyDescent="0.3">
      <c r="A75" s="8">
        <v>8.56</v>
      </c>
      <c r="B75" s="8">
        <v>8.6300000000000008</v>
      </c>
      <c r="C75" s="22" t="s">
        <v>86</v>
      </c>
      <c r="E75" s="14"/>
      <c r="F75" s="10" t="s">
        <v>88</v>
      </c>
      <c r="G75" s="9"/>
      <c r="H75" s="11"/>
      <c r="I75" s="9"/>
      <c r="J75" s="11"/>
      <c r="K75" s="11"/>
      <c r="L75" s="10">
        <v>82.5</v>
      </c>
      <c r="M75" s="10"/>
      <c r="N75" s="10"/>
    </row>
    <row r="76" spans="1:14" x14ac:dyDescent="0.3">
      <c r="A76" s="8">
        <v>8.6300000000000008</v>
      </c>
      <c r="B76" s="8">
        <v>8.9939999999999998</v>
      </c>
      <c r="C76" s="13" t="s">
        <v>40</v>
      </c>
      <c r="D76" s="16" t="s">
        <v>16</v>
      </c>
      <c r="E76" s="14" t="s">
        <v>321</v>
      </c>
      <c r="F76" s="10" t="s">
        <v>6</v>
      </c>
      <c r="G76" s="9" t="s">
        <v>91</v>
      </c>
      <c r="H76" s="11">
        <f t="shared" si="2"/>
        <v>363.99999999999898</v>
      </c>
      <c r="I76" s="9"/>
      <c r="J76" s="11"/>
      <c r="K76" s="11"/>
      <c r="L76" s="10"/>
      <c r="M76" s="10"/>
      <c r="N76" s="10"/>
    </row>
    <row r="77" spans="1:14" x14ac:dyDescent="0.3">
      <c r="A77" s="8">
        <v>8.9939999999999998</v>
      </c>
      <c r="B77" s="8">
        <v>9.1430000000000007</v>
      </c>
      <c r="C77" s="13" t="s">
        <v>40</v>
      </c>
      <c r="D77" s="16" t="s">
        <v>16</v>
      </c>
      <c r="E77" s="14" t="s">
        <v>322</v>
      </c>
      <c r="F77" s="10" t="s">
        <v>6</v>
      </c>
      <c r="G77" s="9" t="s">
        <v>23</v>
      </c>
      <c r="H77" s="11">
        <f t="shared" si="2"/>
        <v>149.00000000000091</v>
      </c>
      <c r="I77" s="9"/>
      <c r="J77" s="11"/>
      <c r="K77" s="11"/>
      <c r="L77" s="10"/>
      <c r="M77" s="10"/>
      <c r="N77" s="10"/>
    </row>
    <row r="78" spans="1:14" x14ac:dyDescent="0.3">
      <c r="A78" s="8">
        <v>9.1430000000000007</v>
      </c>
      <c r="B78" s="8">
        <v>9.2469999999999999</v>
      </c>
      <c r="C78" s="13" t="s">
        <v>40</v>
      </c>
      <c r="D78" s="16" t="s">
        <v>16</v>
      </c>
      <c r="E78" s="14" t="s">
        <v>287</v>
      </c>
      <c r="F78" s="10" t="s">
        <v>34</v>
      </c>
      <c r="G78" s="9"/>
      <c r="H78" s="11"/>
      <c r="I78" s="9"/>
      <c r="J78" s="11"/>
      <c r="K78" s="11">
        <f>(B78-A78)*1000</f>
        <v>103.9999999999992</v>
      </c>
      <c r="L78" s="10"/>
      <c r="M78" s="10"/>
      <c r="N78" s="10"/>
    </row>
    <row r="79" spans="1:14" x14ac:dyDescent="0.3">
      <c r="A79" s="8">
        <v>9.2469999999999999</v>
      </c>
      <c r="B79" s="8">
        <v>9.2799999999999994</v>
      </c>
      <c r="C79" s="13" t="s">
        <v>40</v>
      </c>
      <c r="D79" s="16" t="s">
        <v>16</v>
      </c>
      <c r="E79" s="14" t="s">
        <v>288</v>
      </c>
      <c r="F79" s="10" t="s">
        <v>24</v>
      </c>
      <c r="G79" s="9"/>
      <c r="H79" s="11"/>
      <c r="I79" s="9" t="s">
        <v>92</v>
      </c>
      <c r="J79" s="11">
        <f>(B79-A79)*1000</f>
        <v>32.999999999999474</v>
      </c>
      <c r="K79" s="11"/>
      <c r="L79" s="10"/>
      <c r="M79" s="10"/>
      <c r="N79" s="10"/>
    </row>
    <row r="80" spans="1:14" x14ac:dyDescent="0.3">
      <c r="A80" s="36">
        <v>9.2799999999999994</v>
      </c>
      <c r="B80" s="36">
        <v>9.52</v>
      </c>
      <c r="C80" s="37" t="s">
        <v>40</v>
      </c>
      <c r="D80" s="38" t="s">
        <v>16</v>
      </c>
      <c r="E80" s="39" t="s">
        <v>323</v>
      </c>
      <c r="F80" s="40" t="s">
        <v>34</v>
      </c>
      <c r="G80" s="30"/>
      <c r="H80" s="41"/>
      <c r="I80" s="30"/>
      <c r="J80" s="41"/>
      <c r="K80" s="41">
        <f>(B80-A80)*1000</f>
        <v>240.00000000000023</v>
      </c>
      <c r="L80" s="40"/>
      <c r="M80" s="40"/>
      <c r="N80" s="40"/>
    </row>
    <row r="81" spans="1:14" x14ac:dyDescent="0.3">
      <c r="A81" s="36">
        <v>9.52</v>
      </c>
      <c r="B81" s="36">
        <v>9.6389999999999993</v>
      </c>
      <c r="C81" s="37" t="s">
        <v>40</v>
      </c>
      <c r="D81" s="38" t="s">
        <v>16</v>
      </c>
      <c r="E81" s="39" t="s">
        <v>327</v>
      </c>
      <c r="F81" s="40" t="s">
        <v>6</v>
      </c>
      <c r="G81" s="30" t="s">
        <v>20</v>
      </c>
      <c r="H81" s="41">
        <f t="shared" si="2"/>
        <v>118.99999999999977</v>
      </c>
      <c r="I81" s="30"/>
      <c r="J81" s="41"/>
      <c r="K81" s="41"/>
      <c r="L81" s="40"/>
      <c r="M81" s="40"/>
      <c r="N81" s="40"/>
    </row>
    <row r="82" spans="1:14" x14ac:dyDescent="0.3">
      <c r="A82" s="36">
        <v>9.6389999999999993</v>
      </c>
      <c r="B82" s="36">
        <v>9.7319999999999993</v>
      </c>
      <c r="C82" s="37" t="s">
        <v>40</v>
      </c>
      <c r="D82" s="38" t="s">
        <v>16</v>
      </c>
      <c r="E82" s="39" t="s">
        <v>328</v>
      </c>
      <c r="F82" s="40" t="s">
        <v>6</v>
      </c>
      <c r="G82" s="30" t="s">
        <v>21</v>
      </c>
      <c r="H82" s="41">
        <f t="shared" si="2"/>
        <v>92.999999999999972</v>
      </c>
      <c r="I82" s="30"/>
      <c r="J82" s="41"/>
      <c r="K82" s="41"/>
      <c r="L82" s="40"/>
      <c r="M82" s="40"/>
      <c r="N82" s="40"/>
    </row>
    <row r="83" spans="1:14" x14ac:dyDescent="0.3">
      <c r="A83" s="36">
        <v>9.7319999999999993</v>
      </c>
      <c r="B83" s="36">
        <v>9.782</v>
      </c>
      <c r="C83" s="37" t="s">
        <v>40</v>
      </c>
      <c r="D83" s="38" t="s">
        <v>16</v>
      </c>
      <c r="E83" s="39" t="s">
        <v>329</v>
      </c>
      <c r="F83" s="40" t="s">
        <v>67</v>
      </c>
      <c r="G83" s="30" t="s">
        <v>97</v>
      </c>
      <c r="H83" s="41">
        <f t="shared" si="2"/>
        <v>50.000000000000711</v>
      </c>
      <c r="I83" s="30"/>
      <c r="J83" s="41"/>
      <c r="K83" s="41"/>
      <c r="L83" s="40"/>
      <c r="M83" s="40"/>
      <c r="N83" s="40"/>
    </row>
    <row r="84" spans="1:14" x14ac:dyDescent="0.3">
      <c r="A84" s="36">
        <v>9.782</v>
      </c>
      <c r="B84" s="36">
        <v>9.8729999999999993</v>
      </c>
      <c r="C84" s="42" t="s">
        <v>277</v>
      </c>
      <c r="D84" s="38"/>
      <c r="E84" s="39"/>
      <c r="F84" s="40" t="s">
        <v>279</v>
      </c>
      <c r="G84" s="30"/>
      <c r="H84" s="41"/>
      <c r="I84" s="30"/>
      <c r="J84" s="41"/>
      <c r="K84" s="41"/>
      <c r="L84" s="40">
        <v>91.2</v>
      </c>
      <c r="M84" s="40"/>
      <c r="N84" s="40"/>
    </row>
    <row r="85" spans="1:14" x14ac:dyDescent="0.3">
      <c r="A85" s="36">
        <v>9.8729999999999993</v>
      </c>
      <c r="B85" s="36">
        <v>9.8759999999999994</v>
      </c>
      <c r="C85" s="37" t="s">
        <v>40</v>
      </c>
      <c r="D85" s="38" t="s">
        <v>16</v>
      </c>
      <c r="E85" s="39" t="s">
        <v>331</v>
      </c>
      <c r="F85" s="40" t="s">
        <v>6</v>
      </c>
      <c r="G85" s="30" t="s">
        <v>280</v>
      </c>
      <c r="H85" s="41">
        <f t="shared" si="2"/>
        <v>3.0000000000001137</v>
      </c>
      <c r="I85" s="30"/>
      <c r="J85" s="41"/>
      <c r="K85" s="41"/>
      <c r="L85" s="40"/>
      <c r="M85" s="40"/>
      <c r="N85" s="40"/>
    </row>
    <row r="86" spans="1:14" x14ac:dyDescent="0.3">
      <c r="A86" s="36">
        <v>9.8759999999999994</v>
      </c>
      <c r="B86" s="36">
        <v>9.8840000000000003</v>
      </c>
      <c r="C86" s="37" t="s">
        <v>40</v>
      </c>
      <c r="D86" s="38" t="s">
        <v>16</v>
      </c>
      <c r="E86" s="39" t="s">
        <v>324</v>
      </c>
      <c r="F86" s="40" t="s">
        <v>24</v>
      </c>
      <c r="G86" s="30" t="s">
        <v>20</v>
      </c>
      <c r="H86" s="41"/>
      <c r="I86" s="30"/>
      <c r="J86" s="41">
        <f>(B86-A86)*1000</f>
        <v>8.0000000000008953</v>
      </c>
      <c r="K86" s="41"/>
      <c r="L86" s="40"/>
      <c r="M86" s="40"/>
      <c r="N86" s="40"/>
    </row>
    <row r="87" spans="1:14" x14ac:dyDescent="0.3">
      <c r="A87" s="36">
        <v>9.8840000000000003</v>
      </c>
      <c r="B87" s="36">
        <v>9.8970000000000002</v>
      </c>
      <c r="C87" s="37" t="s">
        <v>40</v>
      </c>
      <c r="D87" s="38" t="s">
        <v>16</v>
      </c>
      <c r="E87" s="39" t="s">
        <v>325</v>
      </c>
      <c r="F87" s="40" t="s">
        <v>24</v>
      </c>
      <c r="G87" s="30" t="s">
        <v>284</v>
      </c>
      <c r="H87" s="41"/>
      <c r="I87" s="30"/>
      <c r="J87" s="41">
        <f>(B87-A87)*1000</f>
        <v>12.999999999999901</v>
      </c>
      <c r="K87" s="41"/>
      <c r="L87" s="40"/>
      <c r="M87" s="40"/>
      <c r="N87" s="40"/>
    </row>
    <row r="88" spans="1:14" x14ac:dyDescent="0.3">
      <c r="A88" s="36">
        <v>9.8970000000000002</v>
      </c>
      <c r="B88" s="36">
        <v>9.9730000000000008</v>
      </c>
      <c r="C88" s="37" t="s">
        <v>40</v>
      </c>
      <c r="D88" s="38" t="s">
        <v>16</v>
      </c>
      <c r="E88" s="39" t="s">
        <v>326</v>
      </c>
      <c r="F88" s="40" t="s">
        <v>24</v>
      </c>
      <c r="G88" s="30" t="s">
        <v>23</v>
      </c>
      <c r="H88" s="41"/>
      <c r="I88" s="30"/>
      <c r="J88" s="41">
        <f>(B88-A88)*1000</f>
        <v>76.000000000000512</v>
      </c>
      <c r="K88" s="41"/>
      <c r="L88" s="40"/>
      <c r="M88" s="40"/>
      <c r="N88" s="40"/>
    </row>
    <row r="89" spans="1:14" x14ac:dyDescent="0.3">
      <c r="A89" s="36">
        <v>9.9730000000000008</v>
      </c>
      <c r="B89" s="36">
        <v>10.016</v>
      </c>
      <c r="C89" s="37" t="s">
        <v>40</v>
      </c>
      <c r="D89" s="38" t="s">
        <v>16</v>
      </c>
      <c r="E89" s="39" t="s">
        <v>330</v>
      </c>
      <c r="F89" s="40" t="s">
        <v>6</v>
      </c>
      <c r="G89" s="30" t="s">
        <v>285</v>
      </c>
      <c r="H89" s="41">
        <f t="shared" si="2"/>
        <v>42.999999999999261</v>
      </c>
      <c r="I89" s="30"/>
      <c r="J89" s="41"/>
      <c r="K89" s="41"/>
      <c r="L89" s="40"/>
      <c r="M89" s="40"/>
      <c r="N89" s="40"/>
    </row>
    <row r="90" spans="1:14" x14ac:dyDescent="0.3">
      <c r="A90" s="36">
        <v>10.016</v>
      </c>
      <c r="B90" s="36">
        <v>10.067</v>
      </c>
      <c r="C90" s="37" t="s">
        <v>40</v>
      </c>
      <c r="D90" s="38" t="s">
        <v>16</v>
      </c>
      <c r="E90" s="39" t="s">
        <v>332</v>
      </c>
      <c r="F90" s="40" t="s">
        <v>24</v>
      </c>
      <c r="G90" s="30" t="s">
        <v>107</v>
      </c>
      <c r="H90" s="41"/>
      <c r="I90" s="30"/>
      <c r="J90" s="41">
        <f>(B90-A90)*1000</f>
        <v>51.000000000000156</v>
      </c>
      <c r="K90" s="41"/>
      <c r="L90" s="40"/>
      <c r="M90" s="40"/>
      <c r="N90" s="40"/>
    </row>
    <row r="91" spans="1:14" x14ac:dyDescent="0.3">
      <c r="A91" s="36">
        <v>10.067</v>
      </c>
      <c r="B91" s="36">
        <v>10.191000000000001</v>
      </c>
      <c r="C91" s="37" t="s">
        <v>40</v>
      </c>
      <c r="D91" s="38" t="s">
        <v>16</v>
      </c>
      <c r="E91" s="39" t="s">
        <v>333</v>
      </c>
      <c r="F91" s="40" t="s">
        <v>6</v>
      </c>
      <c r="G91" s="30" t="s">
        <v>286</v>
      </c>
      <c r="H91" s="41">
        <f t="shared" si="2"/>
        <v>124.00000000000055</v>
      </c>
      <c r="I91" s="30"/>
      <c r="J91" s="41"/>
      <c r="K91" s="41"/>
      <c r="L91" s="40"/>
      <c r="M91" s="40"/>
      <c r="N91" s="40"/>
    </row>
    <row r="92" spans="1:14" x14ac:dyDescent="0.3">
      <c r="A92" s="36">
        <v>10.191000000000001</v>
      </c>
      <c r="B92" s="36">
        <v>10.454000000000001</v>
      </c>
      <c r="C92" s="37" t="s">
        <v>40</v>
      </c>
      <c r="D92" s="38" t="s">
        <v>16</v>
      </c>
      <c r="E92" s="39" t="s">
        <v>334</v>
      </c>
      <c r="F92" s="40" t="s">
        <v>34</v>
      </c>
      <c r="G92" s="30"/>
      <c r="H92" s="41"/>
      <c r="I92" s="30"/>
      <c r="J92" s="41"/>
      <c r="K92" s="41">
        <f>(B92-A92)*1000</f>
        <v>262.99999999999989</v>
      </c>
      <c r="L92" s="40"/>
      <c r="M92" s="40"/>
      <c r="N92" s="40"/>
    </row>
    <row r="93" spans="1:14" x14ac:dyDescent="0.3">
      <c r="A93" s="36">
        <v>10.454000000000001</v>
      </c>
      <c r="B93" s="36">
        <v>10.829000000000001</v>
      </c>
      <c r="C93" s="42" t="s">
        <v>120</v>
      </c>
      <c r="D93" s="38" t="s">
        <v>16</v>
      </c>
      <c r="E93" s="39" t="s">
        <v>1</v>
      </c>
      <c r="F93" s="40" t="s">
        <v>6</v>
      </c>
      <c r="G93" s="30" t="s">
        <v>20</v>
      </c>
      <c r="H93" s="41">
        <f t="shared" si="2"/>
        <v>375</v>
      </c>
      <c r="I93" s="30"/>
      <c r="J93" s="41"/>
      <c r="K93" s="41"/>
      <c r="L93" s="40"/>
      <c r="M93" s="40"/>
      <c r="N93" s="40"/>
    </row>
    <row r="94" spans="1:14" x14ac:dyDescent="0.3">
      <c r="A94" s="8">
        <v>10.829000000000001</v>
      </c>
      <c r="B94" s="8">
        <v>10.973000000000001</v>
      </c>
      <c r="C94" s="13" t="s">
        <v>120</v>
      </c>
      <c r="D94" s="16" t="s">
        <v>16</v>
      </c>
      <c r="E94" s="14" t="s">
        <v>2</v>
      </c>
      <c r="F94" s="10" t="s">
        <v>6</v>
      </c>
      <c r="G94" s="9" t="s">
        <v>21</v>
      </c>
      <c r="H94" s="11">
        <f t="shared" si="2"/>
        <v>144.00000000000011</v>
      </c>
      <c r="I94" s="9"/>
      <c r="J94" s="11"/>
      <c r="K94" s="11"/>
      <c r="L94" s="10"/>
      <c r="M94" s="10"/>
      <c r="N94" s="10"/>
    </row>
    <row r="95" spans="1:14" x14ac:dyDescent="0.3">
      <c r="A95" s="8">
        <v>10.973000000000001</v>
      </c>
      <c r="B95" s="8">
        <v>11.137</v>
      </c>
      <c r="C95" s="13" t="s">
        <v>120</v>
      </c>
      <c r="D95" s="16" t="s">
        <v>16</v>
      </c>
      <c r="E95" s="14" t="s">
        <v>3</v>
      </c>
      <c r="F95" s="10" t="s">
        <v>6</v>
      </c>
      <c r="G95" s="9" t="s">
        <v>23</v>
      </c>
      <c r="H95" s="11">
        <f t="shared" si="2"/>
        <v>163.99999999999972</v>
      </c>
      <c r="I95" s="9"/>
      <c r="J95" s="11"/>
      <c r="K95" s="11"/>
      <c r="L95" s="10"/>
      <c r="M95" s="10"/>
      <c r="N95" s="10"/>
    </row>
    <row r="96" spans="1:14" x14ac:dyDescent="0.3">
      <c r="A96" s="8">
        <v>11.137</v>
      </c>
      <c r="B96" s="8">
        <v>11.271000000000001</v>
      </c>
      <c r="C96" s="13" t="s">
        <v>120</v>
      </c>
      <c r="D96" s="16" t="s">
        <v>16</v>
      </c>
      <c r="E96" s="14" t="s">
        <v>30</v>
      </c>
      <c r="F96" s="10" t="s">
        <v>24</v>
      </c>
      <c r="G96" s="9"/>
      <c r="H96" s="11"/>
      <c r="I96" s="9" t="s">
        <v>45</v>
      </c>
      <c r="J96" s="11">
        <f>(B96-A96)*1000</f>
        <v>134.00000000000034</v>
      </c>
      <c r="K96" s="11"/>
      <c r="L96" s="10"/>
      <c r="M96" s="10"/>
      <c r="N96" s="10"/>
    </row>
    <row r="97" spans="1:14" x14ac:dyDescent="0.3">
      <c r="A97" s="8">
        <v>11.271000000000001</v>
      </c>
      <c r="B97" s="8">
        <v>11.292999999999999</v>
      </c>
      <c r="C97" s="13" t="s">
        <v>120</v>
      </c>
      <c r="D97" s="16" t="s">
        <v>16</v>
      </c>
      <c r="E97" s="14" t="s">
        <v>46</v>
      </c>
      <c r="F97" s="10" t="s">
        <v>6</v>
      </c>
      <c r="G97" s="9" t="s">
        <v>93</v>
      </c>
      <c r="H97" s="11">
        <f t="shared" si="2"/>
        <v>21.999999999998465</v>
      </c>
      <c r="I97" s="9"/>
      <c r="J97" s="11"/>
      <c r="K97" s="11"/>
      <c r="L97" s="10"/>
      <c r="M97" s="10"/>
      <c r="N97" s="10"/>
    </row>
    <row r="98" spans="1:14" x14ac:dyDescent="0.3">
      <c r="A98" s="8">
        <v>11.292999999999999</v>
      </c>
      <c r="B98" s="8">
        <v>11.407</v>
      </c>
      <c r="C98" s="13" t="s">
        <v>120</v>
      </c>
      <c r="D98" s="16" t="s">
        <v>16</v>
      </c>
      <c r="E98" s="14" t="s">
        <v>94</v>
      </c>
      <c r="F98" s="10" t="s">
        <v>24</v>
      </c>
      <c r="G98" s="9"/>
      <c r="H98" s="11"/>
      <c r="I98" s="9" t="s">
        <v>96</v>
      </c>
      <c r="J98" s="11">
        <f>(B98-A98)*1000</f>
        <v>114.00000000000077</v>
      </c>
      <c r="K98" s="11"/>
      <c r="L98" s="10"/>
      <c r="M98" s="10"/>
      <c r="N98" s="10"/>
    </row>
    <row r="99" spans="1:14" x14ac:dyDescent="0.3">
      <c r="A99" s="8">
        <v>11.407</v>
      </c>
      <c r="B99" s="8">
        <v>11.464</v>
      </c>
      <c r="C99" s="13" t="s">
        <v>120</v>
      </c>
      <c r="D99" s="16" t="s">
        <v>16</v>
      </c>
      <c r="E99" s="14" t="s">
        <v>49</v>
      </c>
      <c r="F99" s="10" t="s">
        <v>6</v>
      </c>
      <c r="G99" s="9" t="s">
        <v>95</v>
      </c>
      <c r="H99" s="11">
        <f t="shared" si="2"/>
        <v>57.000000000000384</v>
      </c>
      <c r="I99" s="9"/>
      <c r="J99" s="11"/>
      <c r="K99" s="11"/>
      <c r="L99" s="10"/>
      <c r="M99" s="10"/>
      <c r="N99" s="10"/>
    </row>
    <row r="100" spans="1:14" x14ac:dyDescent="0.3">
      <c r="A100" s="8">
        <v>11.464</v>
      </c>
      <c r="B100" s="8">
        <v>11.628</v>
      </c>
      <c r="C100" s="13" t="s">
        <v>120</v>
      </c>
      <c r="D100" s="16" t="s">
        <v>16</v>
      </c>
      <c r="E100" s="14" t="s">
        <v>98</v>
      </c>
      <c r="F100" s="10" t="s">
        <v>24</v>
      </c>
      <c r="G100" s="9"/>
      <c r="H100" s="11"/>
      <c r="I100" s="9" t="s">
        <v>48</v>
      </c>
      <c r="J100" s="11">
        <f>(B100-A100)*1000</f>
        <v>163.99999999999972</v>
      </c>
      <c r="K100" s="11"/>
      <c r="L100" s="10"/>
      <c r="M100" s="10"/>
      <c r="N100" s="10"/>
    </row>
    <row r="101" spans="1:14" x14ac:dyDescent="0.3">
      <c r="A101" s="8">
        <v>11.628</v>
      </c>
      <c r="B101" s="8">
        <v>11.682</v>
      </c>
      <c r="C101" s="13" t="s">
        <v>120</v>
      </c>
      <c r="D101" s="16" t="s">
        <v>16</v>
      </c>
      <c r="E101" s="14" t="s">
        <v>51</v>
      </c>
      <c r="F101" s="10" t="s">
        <v>6</v>
      </c>
      <c r="G101" s="9" t="s">
        <v>20</v>
      </c>
      <c r="H101" s="11">
        <f t="shared" si="2"/>
        <v>54.00000000000027</v>
      </c>
      <c r="I101" s="9"/>
      <c r="J101" s="11"/>
      <c r="K101" s="11"/>
      <c r="L101" s="10"/>
      <c r="M101" s="10"/>
      <c r="N101" s="10"/>
    </row>
    <row r="102" spans="1:14" x14ac:dyDescent="0.3">
      <c r="A102" s="8">
        <v>11.682</v>
      </c>
      <c r="B102" s="8">
        <v>11.718999999999999</v>
      </c>
      <c r="C102" s="13" t="s">
        <v>120</v>
      </c>
      <c r="D102" s="16" t="s">
        <v>16</v>
      </c>
      <c r="E102" s="14" t="s">
        <v>52</v>
      </c>
      <c r="F102" s="10" t="s">
        <v>6</v>
      </c>
      <c r="G102" s="9" t="s">
        <v>21</v>
      </c>
      <c r="H102" s="11">
        <f t="shared" si="2"/>
        <v>36.999999999999034</v>
      </c>
      <c r="I102" s="9"/>
      <c r="J102" s="11"/>
      <c r="K102" s="11"/>
      <c r="L102" s="10"/>
      <c r="M102" s="10"/>
      <c r="N102" s="10"/>
    </row>
    <row r="103" spans="1:14" x14ac:dyDescent="0.3">
      <c r="A103" s="8">
        <v>11.718999999999999</v>
      </c>
      <c r="B103" s="8">
        <v>11.733000000000001</v>
      </c>
      <c r="C103" s="13" t="s">
        <v>120</v>
      </c>
      <c r="D103" s="16" t="s">
        <v>16</v>
      </c>
      <c r="E103" s="14" t="s">
        <v>53</v>
      </c>
      <c r="F103" s="10" t="s">
        <v>67</v>
      </c>
      <c r="G103" s="9" t="s">
        <v>97</v>
      </c>
      <c r="H103" s="11">
        <f t="shared" si="2"/>
        <v>14.000000000001123</v>
      </c>
      <c r="I103" s="9"/>
      <c r="J103" s="11"/>
      <c r="K103" s="11"/>
      <c r="L103" s="10"/>
      <c r="M103" s="10"/>
      <c r="N103" s="10"/>
    </row>
    <row r="104" spans="1:14" x14ac:dyDescent="0.3">
      <c r="A104" s="8">
        <v>11.733000000000001</v>
      </c>
      <c r="B104" s="8">
        <v>11.755000000000001</v>
      </c>
      <c r="C104" s="13" t="s">
        <v>120</v>
      </c>
      <c r="D104" s="16" t="s">
        <v>16</v>
      </c>
      <c r="E104" s="14" t="s">
        <v>54</v>
      </c>
      <c r="F104" s="10" t="s">
        <v>6</v>
      </c>
      <c r="G104" s="9" t="s">
        <v>43</v>
      </c>
      <c r="H104" s="11">
        <f t="shared" si="2"/>
        <v>22.000000000000242</v>
      </c>
      <c r="I104" s="9"/>
      <c r="J104" s="11"/>
      <c r="K104" s="11"/>
      <c r="L104" s="10"/>
      <c r="M104" s="10"/>
      <c r="N104" s="10"/>
    </row>
    <row r="105" spans="1:14" x14ac:dyDescent="0.3">
      <c r="A105" s="8">
        <v>11.755000000000001</v>
      </c>
      <c r="B105" s="8">
        <v>11.821</v>
      </c>
      <c r="C105" s="13" t="s">
        <v>120</v>
      </c>
      <c r="D105" s="16" t="s">
        <v>16</v>
      </c>
      <c r="E105" s="14" t="s">
        <v>56</v>
      </c>
      <c r="F105" s="10" t="s">
        <v>6</v>
      </c>
      <c r="G105" s="9" t="s">
        <v>23</v>
      </c>
      <c r="H105" s="11">
        <f t="shared" si="2"/>
        <v>65.999999999998948</v>
      </c>
      <c r="I105" s="9"/>
      <c r="J105" s="11"/>
      <c r="K105" s="11"/>
      <c r="L105" s="10"/>
      <c r="M105" s="10"/>
      <c r="N105" s="10"/>
    </row>
    <row r="106" spans="1:14" x14ac:dyDescent="0.3">
      <c r="A106" s="8">
        <v>11.821</v>
      </c>
      <c r="B106" s="8">
        <v>11.954000000000001</v>
      </c>
      <c r="C106" s="13" t="s">
        <v>120</v>
      </c>
      <c r="D106" s="16" t="s">
        <v>16</v>
      </c>
      <c r="E106" s="14" t="s">
        <v>99</v>
      </c>
      <c r="F106" s="10" t="s">
        <v>24</v>
      </c>
      <c r="G106" s="9"/>
      <c r="H106" s="11"/>
      <c r="I106" s="9" t="s">
        <v>20</v>
      </c>
      <c r="J106" s="11">
        <f>(B106-A106)*1000</f>
        <v>133.00000000000091</v>
      </c>
      <c r="K106" s="11"/>
      <c r="L106" s="10"/>
      <c r="M106" s="10"/>
      <c r="N106" s="10"/>
    </row>
    <row r="107" spans="1:14" x14ac:dyDescent="0.3">
      <c r="A107" s="8">
        <v>11.954000000000001</v>
      </c>
      <c r="B107" s="8">
        <v>12.132</v>
      </c>
      <c r="C107" s="13" t="s">
        <v>120</v>
      </c>
      <c r="D107" s="16" t="s">
        <v>16</v>
      </c>
      <c r="E107" s="14" t="s">
        <v>100</v>
      </c>
      <c r="F107" s="10" t="s">
        <v>24</v>
      </c>
      <c r="G107" s="9"/>
      <c r="H107" s="11"/>
      <c r="I107" s="9" t="s">
        <v>102</v>
      </c>
      <c r="J107" s="11">
        <f>(B107-A107)*1000</f>
        <v>177.99999999999903</v>
      </c>
      <c r="K107" s="11"/>
      <c r="L107" s="10"/>
      <c r="M107" s="10"/>
      <c r="N107" s="10"/>
    </row>
    <row r="108" spans="1:14" x14ac:dyDescent="0.3">
      <c r="A108" s="8">
        <v>12.132</v>
      </c>
      <c r="B108" s="8">
        <v>12.21</v>
      </c>
      <c r="C108" s="13" t="s">
        <v>120</v>
      </c>
      <c r="D108" s="16" t="s">
        <v>16</v>
      </c>
      <c r="E108" s="14" t="s">
        <v>101</v>
      </c>
      <c r="F108" s="10" t="s">
        <v>24</v>
      </c>
      <c r="G108" s="9"/>
      <c r="H108" s="11"/>
      <c r="I108" s="9" t="s">
        <v>23</v>
      </c>
      <c r="J108" s="11">
        <f>(B108-A108)*1000</f>
        <v>78.00000000000118</v>
      </c>
      <c r="K108" s="11"/>
      <c r="L108" s="10"/>
      <c r="M108" s="10"/>
      <c r="N108" s="10"/>
    </row>
    <row r="109" spans="1:14" x14ac:dyDescent="0.3">
      <c r="A109" s="8">
        <v>12.21</v>
      </c>
      <c r="B109" s="8">
        <v>12.307</v>
      </c>
      <c r="C109" s="13" t="s">
        <v>120</v>
      </c>
      <c r="D109" s="16" t="s">
        <v>16</v>
      </c>
      <c r="E109" s="14" t="s">
        <v>35</v>
      </c>
      <c r="F109" s="10" t="s">
        <v>6</v>
      </c>
      <c r="G109" s="9" t="s">
        <v>48</v>
      </c>
      <c r="H109" s="11">
        <f t="shared" si="2"/>
        <v>96.999999999999531</v>
      </c>
      <c r="I109" s="9"/>
      <c r="J109" s="11"/>
      <c r="K109" s="11"/>
      <c r="L109" s="10"/>
      <c r="M109" s="10"/>
      <c r="N109" s="10"/>
    </row>
    <row r="110" spans="1:14" x14ac:dyDescent="0.3">
      <c r="A110" s="8">
        <v>12.307</v>
      </c>
      <c r="B110" s="8">
        <v>12.416</v>
      </c>
      <c r="C110" s="13" t="s">
        <v>120</v>
      </c>
      <c r="D110" s="16" t="s">
        <v>16</v>
      </c>
      <c r="E110" s="14" t="s">
        <v>103</v>
      </c>
      <c r="F110" s="10" t="s">
        <v>24</v>
      </c>
      <c r="G110" s="9"/>
      <c r="H110" s="11"/>
      <c r="I110" s="9" t="s">
        <v>104</v>
      </c>
      <c r="J110" s="11">
        <f>(B110-A110)*1000</f>
        <v>108.99999999999999</v>
      </c>
      <c r="K110" s="11"/>
      <c r="L110" s="10"/>
      <c r="M110" s="10"/>
      <c r="N110" s="10"/>
    </row>
    <row r="111" spans="1:14" x14ac:dyDescent="0.3">
      <c r="A111" s="8">
        <v>12.416</v>
      </c>
      <c r="B111" s="8">
        <v>12.59</v>
      </c>
      <c r="C111" s="13" t="s">
        <v>120</v>
      </c>
      <c r="D111" s="16" t="s">
        <v>16</v>
      </c>
      <c r="E111" s="14" t="s">
        <v>47</v>
      </c>
      <c r="F111" s="10" t="s">
        <v>34</v>
      </c>
      <c r="G111" s="9"/>
      <c r="H111" s="11"/>
      <c r="I111" s="9"/>
      <c r="J111" s="11"/>
      <c r="K111" s="11">
        <f>(B111-A111)*1000</f>
        <v>173.99999999999949</v>
      </c>
      <c r="L111" s="10"/>
      <c r="M111" s="10"/>
      <c r="N111" s="10"/>
    </row>
    <row r="112" spans="1:14" x14ac:dyDescent="0.3">
      <c r="A112" s="8"/>
      <c r="B112" s="8"/>
      <c r="C112" s="22" t="s">
        <v>105</v>
      </c>
      <c r="D112" s="16"/>
      <c r="E112" s="14"/>
      <c r="F112" s="10" t="s">
        <v>114</v>
      </c>
      <c r="G112" s="9"/>
      <c r="H112" s="10"/>
      <c r="I112" s="10"/>
      <c r="J112" s="10"/>
      <c r="K112" s="10"/>
      <c r="L112" s="10"/>
      <c r="M112" s="10"/>
      <c r="N112" s="10">
        <v>180</v>
      </c>
    </row>
    <row r="113" spans="1:14" x14ac:dyDescent="0.3">
      <c r="A113" s="8"/>
      <c r="B113" s="8"/>
      <c r="C113" s="13"/>
      <c r="D113" s="16"/>
      <c r="E113" s="14"/>
      <c r="F113" s="21" t="s">
        <v>137</v>
      </c>
      <c r="G113" s="9"/>
      <c r="H113" s="11"/>
      <c r="I113" s="9"/>
      <c r="J113" s="11"/>
      <c r="K113" s="11"/>
      <c r="L113" s="10"/>
      <c r="M113" s="10"/>
      <c r="N113" s="10"/>
    </row>
    <row r="114" spans="1:14" x14ac:dyDescent="0.3">
      <c r="A114" s="8"/>
      <c r="B114" s="8"/>
      <c r="C114" s="13"/>
      <c r="D114" s="16"/>
      <c r="E114" s="14"/>
      <c r="F114" s="21" t="s">
        <v>132</v>
      </c>
      <c r="G114" s="9"/>
      <c r="H114" s="11"/>
      <c r="I114" s="9"/>
      <c r="J114" s="11"/>
      <c r="K114" s="11"/>
      <c r="L114" s="10"/>
      <c r="M114" s="10"/>
      <c r="N114" s="10"/>
    </row>
    <row r="115" spans="1:14" x14ac:dyDescent="0.3">
      <c r="A115" s="8">
        <v>0</v>
      </c>
      <c r="B115" s="8">
        <v>0.223</v>
      </c>
      <c r="C115" s="22" t="s">
        <v>122</v>
      </c>
      <c r="D115" s="16" t="s">
        <v>16</v>
      </c>
      <c r="E115" s="14" t="s">
        <v>33</v>
      </c>
      <c r="F115" s="10" t="s">
        <v>34</v>
      </c>
      <c r="G115" s="9"/>
      <c r="H115" s="11"/>
      <c r="I115" s="9"/>
      <c r="J115" s="11"/>
      <c r="K115" s="11">
        <f>(B115-A115)*1000</f>
        <v>223</v>
      </c>
      <c r="L115" s="10"/>
      <c r="M115" s="10"/>
      <c r="N115" s="10"/>
    </row>
    <row r="116" spans="1:14" x14ac:dyDescent="0.3">
      <c r="A116" s="8">
        <v>0.223</v>
      </c>
      <c r="B116" s="8">
        <v>0.373</v>
      </c>
      <c r="C116" s="13" t="s">
        <v>122</v>
      </c>
      <c r="D116" s="16" t="s">
        <v>16</v>
      </c>
      <c r="E116" s="14" t="s">
        <v>116</v>
      </c>
      <c r="F116" s="10" t="s">
        <v>6</v>
      </c>
      <c r="G116" s="9" t="s">
        <v>20</v>
      </c>
      <c r="H116" s="11">
        <f>(B116-A116)*1000</f>
        <v>150</v>
      </c>
      <c r="I116" s="9"/>
      <c r="J116" s="11"/>
      <c r="K116" s="11"/>
      <c r="L116" s="10"/>
      <c r="M116" s="10"/>
      <c r="N116" s="10"/>
    </row>
    <row r="117" spans="1:14" x14ac:dyDescent="0.3">
      <c r="A117" s="8">
        <v>0.373</v>
      </c>
      <c r="B117" s="8">
        <v>0.39800000000000002</v>
      </c>
      <c r="C117" s="22" t="s">
        <v>127</v>
      </c>
      <c r="D117" s="16"/>
      <c r="E117" s="14"/>
      <c r="F117" s="10" t="s">
        <v>117</v>
      </c>
      <c r="G117" s="9"/>
      <c r="H117" s="11"/>
      <c r="I117" s="9"/>
      <c r="J117" s="11"/>
      <c r="K117" s="11"/>
      <c r="L117" s="10"/>
      <c r="M117" s="10">
        <v>46.7</v>
      </c>
      <c r="N117" s="10"/>
    </row>
    <row r="118" spans="1:14" x14ac:dyDescent="0.3">
      <c r="A118" s="8">
        <v>0.39800000000000002</v>
      </c>
      <c r="B118" s="8">
        <v>0.435</v>
      </c>
      <c r="C118" s="13" t="s">
        <v>122</v>
      </c>
      <c r="D118" s="16" t="s">
        <v>16</v>
      </c>
      <c r="E118" s="14" t="s">
        <v>19</v>
      </c>
      <c r="F118" s="10" t="s">
        <v>6</v>
      </c>
      <c r="G118" s="9" t="s">
        <v>118</v>
      </c>
      <c r="H118" s="11">
        <f>(B118-A118)*1000</f>
        <v>36.999999999999979</v>
      </c>
      <c r="I118" s="9"/>
      <c r="J118" s="11"/>
      <c r="K118" s="11"/>
      <c r="L118" s="10"/>
      <c r="M118" s="10"/>
      <c r="N118" s="10"/>
    </row>
    <row r="119" spans="1:14" x14ac:dyDescent="0.3">
      <c r="A119" s="8">
        <v>0.435</v>
      </c>
      <c r="B119" s="8">
        <v>0.55800000000000005</v>
      </c>
      <c r="C119" s="13" t="s">
        <v>122</v>
      </c>
      <c r="D119" s="16" t="s">
        <v>16</v>
      </c>
      <c r="E119" s="14" t="s">
        <v>22</v>
      </c>
      <c r="F119" s="10" t="s">
        <v>6</v>
      </c>
      <c r="G119" s="9" t="s">
        <v>23</v>
      </c>
      <c r="H119" s="11">
        <f>(B119-A119)*1000</f>
        <v>123.00000000000006</v>
      </c>
      <c r="I119" s="9"/>
      <c r="J119" s="11"/>
      <c r="K119" s="11"/>
      <c r="L119" s="10"/>
      <c r="M119" s="10"/>
      <c r="N119" s="10"/>
    </row>
    <row r="120" spans="1:14" x14ac:dyDescent="0.3">
      <c r="A120" s="8">
        <v>0.55800000000000005</v>
      </c>
      <c r="B120" s="8">
        <v>0.69699999999999995</v>
      </c>
      <c r="C120" s="13" t="s">
        <v>122</v>
      </c>
      <c r="D120" s="16" t="s">
        <v>16</v>
      </c>
      <c r="E120" s="14" t="s">
        <v>47</v>
      </c>
      <c r="F120" s="10" t="s">
        <v>34</v>
      </c>
      <c r="G120" s="9"/>
      <c r="H120" s="11"/>
      <c r="I120" s="9"/>
      <c r="J120" s="11"/>
      <c r="K120" s="11">
        <f>(B120-A120)*1000</f>
        <v>138.99999999999991</v>
      </c>
      <c r="L120" s="10"/>
      <c r="M120" s="10"/>
      <c r="N120" s="10"/>
    </row>
    <row r="121" spans="1:14" x14ac:dyDescent="0.3">
      <c r="A121" s="8"/>
      <c r="B121" s="8"/>
      <c r="C121" s="13"/>
      <c r="D121" s="16"/>
      <c r="E121" s="14"/>
      <c r="F121" s="21" t="s">
        <v>133</v>
      </c>
      <c r="G121" s="9"/>
      <c r="H121" s="11"/>
      <c r="I121" s="9"/>
      <c r="J121" s="11"/>
      <c r="K121" s="11"/>
      <c r="L121" s="10"/>
      <c r="M121" s="10"/>
      <c r="N121" s="10"/>
    </row>
    <row r="122" spans="1:14" x14ac:dyDescent="0.3">
      <c r="A122" s="8">
        <v>0</v>
      </c>
      <c r="B122" s="8">
        <v>0.121</v>
      </c>
      <c r="C122" s="22" t="s">
        <v>121</v>
      </c>
      <c r="D122" s="16" t="s">
        <v>16</v>
      </c>
      <c r="E122" s="14" t="s">
        <v>25</v>
      </c>
      <c r="F122" s="10" t="s">
        <v>24</v>
      </c>
      <c r="G122" s="9"/>
      <c r="H122" s="11"/>
      <c r="I122" s="9" t="s">
        <v>129</v>
      </c>
      <c r="J122" s="11">
        <f>(B122-A122)*1000</f>
        <v>121</v>
      </c>
      <c r="K122" s="11"/>
      <c r="L122" s="10"/>
      <c r="M122" s="10"/>
      <c r="N122" s="10"/>
    </row>
    <row r="123" spans="1:14" x14ac:dyDescent="0.3">
      <c r="A123" s="8">
        <v>0.121</v>
      </c>
      <c r="B123" s="8">
        <v>0.151</v>
      </c>
      <c r="C123" s="13" t="s">
        <v>121</v>
      </c>
      <c r="D123" s="16" t="s">
        <v>16</v>
      </c>
      <c r="E123" s="14" t="s">
        <v>116</v>
      </c>
      <c r="F123" s="10" t="s">
        <v>6</v>
      </c>
      <c r="G123" s="9" t="s">
        <v>130</v>
      </c>
      <c r="H123" s="11">
        <f>(B123-A123)*1000</f>
        <v>30</v>
      </c>
      <c r="I123" s="9"/>
      <c r="J123" s="11"/>
      <c r="K123" s="11"/>
      <c r="L123" s="10"/>
      <c r="M123" s="10"/>
      <c r="N123" s="10"/>
    </row>
    <row r="124" spans="1:14" x14ac:dyDescent="0.3">
      <c r="A124" s="8"/>
      <c r="B124" s="8"/>
      <c r="C124" s="13"/>
      <c r="D124" s="16"/>
      <c r="E124" s="14"/>
      <c r="F124" s="21" t="s">
        <v>134</v>
      </c>
      <c r="G124" s="9"/>
      <c r="H124" s="11"/>
      <c r="I124" s="9"/>
      <c r="J124" s="11"/>
      <c r="K124" s="11"/>
      <c r="L124" s="10"/>
      <c r="M124" s="10"/>
      <c r="N124" s="10"/>
    </row>
    <row r="125" spans="1:14" x14ac:dyDescent="0.3">
      <c r="A125" s="8">
        <v>0</v>
      </c>
      <c r="B125" s="8">
        <v>5.3999999999999999E-2</v>
      </c>
      <c r="C125" s="22" t="s">
        <v>128</v>
      </c>
      <c r="D125" s="16" t="s">
        <v>16</v>
      </c>
      <c r="E125" s="14" t="s">
        <v>33</v>
      </c>
      <c r="F125" s="10" t="s">
        <v>34</v>
      </c>
      <c r="G125" s="9"/>
      <c r="H125" s="11"/>
      <c r="I125" s="9"/>
      <c r="J125" s="11"/>
      <c r="K125" s="11">
        <f>(B125-A125)*1000</f>
        <v>54</v>
      </c>
      <c r="L125" s="10"/>
      <c r="M125" s="10"/>
      <c r="N125" s="10"/>
    </row>
    <row r="126" spans="1:14" x14ac:dyDescent="0.3">
      <c r="A126" s="8">
        <v>5.3999999999999999E-2</v>
      </c>
      <c r="B126" s="8">
        <v>0.17299999999999999</v>
      </c>
      <c r="C126" s="13" t="s">
        <v>128</v>
      </c>
      <c r="D126" s="16" t="s">
        <v>16</v>
      </c>
      <c r="E126" s="14" t="s">
        <v>116</v>
      </c>
      <c r="F126" s="10" t="s">
        <v>6</v>
      </c>
      <c r="G126" s="9" t="s">
        <v>39</v>
      </c>
      <c r="H126" s="11">
        <f>(B126-A126)*1000</f>
        <v>119</v>
      </c>
      <c r="I126" s="9"/>
      <c r="J126" s="11"/>
      <c r="K126" s="11"/>
      <c r="L126" s="10"/>
      <c r="M126" s="10"/>
      <c r="N126" s="10"/>
    </row>
    <row r="127" spans="1:14" x14ac:dyDescent="0.3">
      <c r="A127" s="8">
        <v>0.17299999999999999</v>
      </c>
      <c r="B127" s="8">
        <v>0.40200000000000002</v>
      </c>
      <c r="C127" s="13" t="s">
        <v>128</v>
      </c>
      <c r="D127" s="16" t="s">
        <v>16</v>
      </c>
      <c r="E127" s="14" t="s">
        <v>47</v>
      </c>
      <c r="F127" s="10" t="s">
        <v>34</v>
      </c>
      <c r="G127" s="9"/>
      <c r="H127" s="11"/>
      <c r="I127" s="9"/>
      <c r="J127" s="11"/>
      <c r="K127" s="11">
        <f>(B127-A127)*1000</f>
        <v>229.00000000000003</v>
      </c>
      <c r="L127" s="10"/>
      <c r="M127" s="10"/>
      <c r="N127" s="10"/>
    </row>
    <row r="128" spans="1:14" x14ac:dyDescent="0.3">
      <c r="A128" s="8">
        <v>0.40200000000000002</v>
      </c>
      <c r="B128" s="8">
        <v>0.45200000000000001</v>
      </c>
      <c r="C128" s="13" t="s">
        <v>128</v>
      </c>
      <c r="D128" s="16" t="s">
        <v>16</v>
      </c>
      <c r="E128" s="14" t="s">
        <v>46</v>
      </c>
      <c r="F128" s="10" t="s">
        <v>6</v>
      </c>
      <c r="G128" s="9" t="s">
        <v>119</v>
      </c>
      <c r="H128" s="11">
        <f>(B128-A128)*1000</f>
        <v>49.999999999999986</v>
      </c>
      <c r="I128" s="9"/>
      <c r="J128" s="11"/>
      <c r="K128" s="11"/>
      <c r="L128" s="10"/>
      <c r="M128" s="10"/>
      <c r="N128" s="10"/>
    </row>
    <row r="129" spans="1:14" x14ac:dyDescent="0.3">
      <c r="A129" s="8">
        <v>0.45200000000000001</v>
      </c>
      <c r="B129" s="8">
        <v>0.56499999999999995</v>
      </c>
      <c r="C129" s="13" t="s">
        <v>128</v>
      </c>
      <c r="D129" s="16" t="s">
        <v>16</v>
      </c>
      <c r="E129" s="14" t="s">
        <v>50</v>
      </c>
      <c r="F129" s="10" t="s">
        <v>34</v>
      </c>
      <c r="G129" s="9"/>
      <c r="H129" s="11"/>
      <c r="I129" s="9"/>
      <c r="J129" s="11"/>
      <c r="K129" s="11">
        <f>(B129-A129)*1000</f>
        <v>112.99999999999993</v>
      </c>
      <c r="L129" s="10"/>
      <c r="M129" s="10"/>
      <c r="N129" s="10"/>
    </row>
    <row r="130" spans="1:14" x14ac:dyDescent="0.3">
      <c r="A130" s="8"/>
      <c r="B130" s="8"/>
      <c r="C130" s="13"/>
      <c r="D130" s="16"/>
      <c r="E130" s="14"/>
      <c r="F130" s="21" t="s">
        <v>135</v>
      </c>
      <c r="G130" s="9"/>
      <c r="H130" s="11"/>
      <c r="I130" s="9"/>
      <c r="J130" s="11"/>
      <c r="K130" s="11"/>
      <c r="L130" s="10"/>
      <c r="M130" s="10"/>
      <c r="N130" s="10"/>
    </row>
    <row r="131" spans="1:14" x14ac:dyDescent="0.3">
      <c r="A131" s="8">
        <v>0</v>
      </c>
      <c r="B131" s="8">
        <v>0.161</v>
      </c>
      <c r="C131" s="22" t="s">
        <v>131</v>
      </c>
      <c r="D131" s="16" t="s">
        <v>16</v>
      </c>
      <c r="E131" s="14" t="s">
        <v>1</v>
      </c>
      <c r="F131" s="10" t="s">
        <v>6</v>
      </c>
      <c r="G131" s="9" t="s">
        <v>20</v>
      </c>
      <c r="H131" s="11">
        <f>(B131-A131)*1000</f>
        <v>161</v>
      </c>
      <c r="I131" s="9"/>
      <c r="J131" s="11"/>
      <c r="K131" s="11"/>
      <c r="L131" s="10"/>
      <c r="M131" s="10"/>
      <c r="N131" s="10"/>
    </row>
    <row r="132" spans="1:14" x14ac:dyDescent="0.3">
      <c r="A132" s="8">
        <v>0.161</v>
      </c>
      <c r="B132" s="8">
        <v>0.19900000000000001</v>
      </c>
      <c r="C132" s="13" t="s">
        <v>131</v>
      </c>
      <c r="D132" s="16"/>
      <c r="E132" s="14" t="s">
        <v>2</v>
      </c>
      <c r="F132" s="10" t="s">
        <v>6</v>
      </c>
      <c r="G132" s="9" t="s">
        <v>292</v>
      </c>
      <c r="H132" s="11">
        <f>(B132-A132)*1000</f>
        <v>38.000000000000007</v>
      </c>
      <c r="I132" s="9"/>
      <c r="J132" s="11"/>
      <c r="K132" s="11"/>
      <c r="L132" s="10"/>
      <c r="M132" s="10"/>
      <c r="N132" s="10"/>
    </row>
    <row r="133" spans="1:14" x14ac:dyDescent="0.3">
      <c r="A133" s="8">
        <v>0.19900000000000001</v>
      </c>
      <c r="B133" s="8">
        <v>0.28699999999999998</v>
      </c>
      <c r="C133" s="22" t="s">
        <v>144</v>
      </c>
      <c r="D133" s="16"/>
      <c r="E133" s="14"/>
      <c r="F133" s="10" t="s">
        <v>291</v>
      </c>
      <c r="G133" s="9"/>
      <c r="H133" s="11"/>
      <c r="I133" s="9"/>
      <c r="J133" s="11"/>
      <c r="K133" s="11"/>
      <c r="L133" s="10"/>
      <c r="M133" s="10">
        <v>89.1</v>
      </c>
      <c r="N133" s="10"/>
    </row>
    <row r="134" spans="1:14" x14ac:dyDescent="0.3">
      <c r="A134" s="8">
        <v>0.28699999999999998</v>
      </c>
      <c r="B134" s="8">
        <v>0.34</v>
      </c>
      <c r="C134" s="13" t="s">
        <v>131</v>
      </c>
      <c r="D134" s="16" t="s">
        <v>16</v>
      </c>
      <c r="E134" s="14" t="s">
        <v>19</v>
      </c>
      <c r="F134" s="10" t="s">
        <v>67</v>
      </c>
      <c r="G134" s="9" t="s">
        <v>293</v>
      </c>
      <c r="H134" s="11">
        <f>(B134-A134)*1000</f>
        <v>53.00000000000005</v>
      </c>
      <c r="I134" s="9"/>
      <c r="J134" s="11"/>
      <c r="K134" s="11"/>
      <c r="L134" s="10"/>
      <c r="M134" s="10"/>
      <c r="N134" s="10"/>
    </row>
    <row r="135" spans="1:14" x14ac:dyDescent="0.3">
      <c r="A135" s="8">
        <v>0.34</v>
      </c>
      <c r="B135" s="8">
        <v>0.37</v>
      </c>
      <c r="C135" s="13" t="s">
        <v>131</v>
      </c>
      <c r="D135" s="16"/>
      <c r="E135" s="14" t="s">
        <v>22</v>
      </c>
      <c r="F135" s="10" t="s">
        <v>6</v>
      </c>
      <c r="G135" s="9" t="s">
        <v>43</v>
      </c>
      <c r="H135" s="11">
        <f>(B135-A135)*1000</f>
        <v>29.999999999999972</v>
      </c>
      <c r="I135" s="9"/>
      <c r="J135" s="11"/>
      <c r="K135" s="11"/>
      <c r="L135" s="10"/>
      <c r="M135" s="10"/>
      <c r="N135" s="10"/>
    </row>
    <row r="136" spans="1:14" x14ac:dyDescent="0.3">
      <c r="A136" s="8">
        <v>0.37</v>
      </c>
      <c r="B136" s="8">
        <v>0.39900000000000002</v>
      </c>
      <c r="C136" s="13" t="s">
        <v>131</v>
      </c>
      <c r="D136" s="16"/>
      <c r="E136" s="14" t="s">
        <v>106</v>
      </c>
      <c r="F136" s="10" t="s">
        <v>6</v>
      </c>
      <c r="G136" s="9" t="s">
        <v>23</v>
      </c>
      <c r="H136" s="11">
        <f>(B136-A136)*1000</f>
        <v>29.000000000000025</v>
      </c>
      <c r="I136" s="9"/>
      <c r="J136" s="11"/>
      <c r="K136" s="11"/>
      <c r="L136" s="10"/>
      <c r="M136" s="10"/>
      <c r="N136" s="10"/>
    </row>
    <row r="137" spans="1:14" x14ac:dyDescent="0.3">
      <c r="A137" s="8">
        <v>0.39900000000000002</v>
      </c>
      <c r="B137" s="8">
        <v>0.6</v>
      </c>
      <c r="C137" s="13" t="s">
        <v>131</v>
      </c>
      <c r="D137" s="16" t="s">
        <v>16</v>
      </c>
      <c r="E137" s="14" t="s">
        <v>33</v>
      </c>
      <c r="F137" s="10" t="s">
        <v>34</v>
      </c>
      <c r="G137" s="9"/>
      <c r="H137" s="11"/>
      <c r="I137" s="9"/>
      <c r="J137" s="11"/>
      <c r="K137" s="11">
        <f>(B137-A137)*1000</f>
        <v>200.99999999999994</v>
      </c>
      <c r="L137" s="10"/>
      <c r="M137" s="10"/>
      <c r="N137" s="10"/>
    </row>
    <row r="138" spans="1:14" x14ac:dyDescent="0.3">
      <c r="A138" s="8"/>
      <c r="B138" s="8"/>
      <c r="C138" s="13"/>
      <c r="D138" s="16"/>
      <c r="E138" s="14"/>
      <c r="F138" s="21" t="s">
        <v>140</v>
      </c>
      <c r="G138" s="9"/>
      <c r="H138" s="11"/>
      <c r="I138" s="9"/>
      <c r="J138" s="11"/>
      <c r="K138" s="11"/>
      <c r="L138" s="10"/>
      <c r="M138" s="10"/>
      <c r="N138" s="10"/>
    </row>
    <row r="139" spans="1:14" x14ac:dyDescent="0.3">
      <c r="A139" s="8">
        <v>0</v>
      </c>
      <c r="B139" s="8">
        <v>0.26700000000000002</v>
      </c>
      <c r="C139" s="22" t="s">
        <v>136</v>
      </c>
      <c r="D139" s="16" t="s">
        <v>16</v>
      </c>
      <c r="E139" s="14" t="s">
        <v>33</v>
      </c>
      <c r="F139" s="10" t="s">
        <v>34</v>
      </c>
      <c r="G139" s="9"/>
      <c r="H139" s="11"/>
      <c r="I139" s="9"/>
      <c r="J139" s="11"/>
      <c r="K139" s="11">
        <f>(B139-A139)*1000</f>
        <v>267</v>
      </c>
      <c r="L139" s="10"/>
      <c r="M139" s="10"/>
      <c r="N139" s="10"/>
    </row>
    <row r="140" spans="1:14" x14ac:dyDescent="0.3">
      <c r="A140" s="8">
        <v>0.26700000000000002</v>
      </c>
      <c r="B140" s="8">
        <v>0.375</v>
      </c>
      <c r="C140" s="13" t="s">
        <v>136</v>
      </c>
      <c r="D140" s="16" t="s">
        <v>16</v>
      </c>
      <c r="E140" s="14" t="s">
        <v>25</v>
      </c>
      <c r="F140" s="10" t="s">
        <v>24</v>
      </c>
      <c r="G140" s="9"/>
      <c r="H140" s="11"/>
      <c r="I140" s="9" t="s">
        <v>31</v>
      </c>
      <c r="J140" s="11">
        <f>(B140-A140)*1000</f>
        <v>107.99999999999999</v>
      </c>
      <c r="K140" s="11"/>
      <c r="L140" s="10"/>
      <c r="M140" s="10"/>
      <c r="N140" s="10"/>
    </row>
    <row r="141" spans="1:14" x14ac:dyDescent="0.3">
      <c r="A141" s="8">
        <v>0.375</v>
      </c>
      <c r="B141" s="8">
        <v>0.59</v>
      </c>
      <c r="C141" s="13" t="s">
        <v>136</v>
      </c>
      <c r="D141" s="16" t="s">
        <v>16</v>
      </c>
      <c r="E141" s="14" t="s">
        <v>47</v>
      </c>
      <c r="F141" s="10" t="s">
        <v>34</v>
      </c>
      <c r="G141" s="9"/>
      <c r="H141" s="11"/>
      <c r="I141" s="9"/>
      <c r="J141" s="11"/>
      <c r="K141" s="11">
        <f>(B141-A141)*1000</f>
        <v>214.99999999999997</v>
      </c>
      <c r="L141" s="10"/>
      <c r="M141" s="10"/>
      <c r="N141" s="10"/>
    </row>
    <row r="142" spans="1:14" s="33" customFormat="1" x14ac:dyDescent="0.3">
      <c r="A142" s="36"/>
      <c r="B142" s="36"/>
      <c r="C142" s="37"/>
      <c r="D142" s="38"/>
      <c r="E142" s="39"/>
      <c r="F142" s="35" t="s">
        <v>297</v>
      </c>
      <c r="G142" s="30"/>
      <c r="H142" s="41"/>
      <c r="I142" s="30"/>
      <c r="J142" s="41"/>
      <c r="K142" s="41"/>
      <c r="L142" s="40"/>
      <c r="M142" s="40"/>
      <c r="N142" s="40"/>
    </row>
    <row r="143" spans="1:14" s="33" customFormat="1" x14ac:dyDescent="0.3">
      <c r="A143" s="36">
        <v>0</v>
      </c>
      <c r="B143" s="36">
        <v>8.7999999999999995E-2</v>
      </c>
      <c r="C143" s="42" t="s">
        <v>139</v>
      </c>
      <c r="D143" s="38" t="s">
        <v>16</v>
      </c>
      <c r="E143" s="39" t="s">
        <v>33</v>
      </c>
      <c r="F143" s="40" t="s">
        <v>34</v>
      </c>
      <c r="G143" s="30"/>
      <c r="H143" s="41"/>
      <c r="I143" s="30"/>
      <c r="J143" s="41"/>
      <c r="K143" s="41">
        <f>(B143-A143)*1000</f>
        <v>88</v>
      </c>
      <c r="L143" s="40"/>
      <c r="M143" s="40"/>
      <c r="N143" s="40"/>
    </row>
    <row r="144" spans="1:14" s="33" customFormat="1" x14ac:dyDescent="0.3">
      <c r="A144" s="36">
        <v>8.7999999999999995E-2</v>
      </c>
      <c r="B144" s="36">
        <v>0.27100000000000002</v>
      </c>
      <c r="C144" s="37" t="s">
        <v>139</v>
      </c>
      <c r="D144" s="38"/>
      <c r="E144" s="39" t="s">
        <v>25</v>
      </c>
      <c r="F144" s="10" t="s">
        <v>24</v>
      </c>
      <c r="G144" s="30"/>
      <c r="H144" s="41"/>
      <c r="I144" s="30" t="s">
        <v>285</v>
      </c>
      <c r="J144" s="11">
        <f>(B144-A144)*1000</f>
        <v>183.00000000000003</v>
      </c>
      <c r="K144" s="41"/>
      <c r="L144" s="40"/>
      <c r="M144" s="40"/>
      <c r="N144" s="40"/>
    </row>
    <row r="145" spans="1:14" s="33" customFormat="1" x14ac:dyDescent="0.3">
      <c r="A145" s="36">
        <v>0.27100000000000002</v>
      </c>
      <c r="B145" s="36">
        <v>0.32100000000000001</v>
      </c>
      <c r="C145" s="37" t="s">
        <v>139</v>
      </c>
      <c r="D145" s="38"/>
      <c r="E145" s="39" t="s">
        <v>116</v>
      </c>
      <c r="F145" s="10" t="s">
        <v>6</v>
      </c>
      <c r="G145" s="30" t="s">
        <v>295</v>
      </c>
      <c r="H145" s="11">
        <f>(B145-A145)*1000</f>
        <v>49.999999999999986</v>
      </c>
      <c r="I145" s="30"/>
      <c r="J145" s="41"/>
      <c r="K145" s="41"/>
      <c r="L145" s="40"/>
      <c r="M145" s="40"/>
      <c r="N145" s="40"/>
    </row>
    <row r="146" spans="1:14" s="33" customFormat="1" x14ac:dyDescent="0.3">
      <c r="A146" s="36">
        <v>0.32100000000000001</v>
      </c>
      <c r="B146" s="36">
        <v>0.35899999999999999</v>
      </c>
      <c r="C146" s="37" t="s">
        <v>139</v>
      </c>
      <c r="D146" s="38"/>
      <c r="E146" s="39" t="s">
        <v>47</v>
      </c>
      <c r="F146" s="40" t="s">
        <v>34</v>
      </c>
      <c r="G146" s="30"/>
      <c r="H146" s="41"/>
      <c r="I146" s="30"/>
      <c r="J146" s="41"/>
      <c r="K146" s="41">
        <f>(B146-A146)*1000</f>
        <v>37.999999999999979</v>
      </c>
      <c r="L146" s="40"/>
      <c r="M146" s="40"/>
      <c r="N146" s="40"/>
    </row>
    <row r="147" spans="1:14" s="33" customFormat="1" x14ac:dyDescent="0.3">
      <c r="A147" s="36">
        <v>0.35899999999999999</v>
      </c>
      <c r="B147" s="36">
        <v>0.40799999999999997</v>
      </c>
      <c r="C147" s="37" t="s">
        <v>139</v>
      </c>
      <c r="D147" s="38"/>
      <c r="E147" s="39" t="s">
        <v>46</v>
      </c>
      <c r="F147" s="10" t="s">
        <v>6</v>
      </c>
      <c r="G147" s="30" t="s">
        <v>285</v>
      </c>
      <c r="H147" s="11">
        <f>(B147-A147)*1000</f>
        <v>48.999999999999986</v>
      </c>
      <c r="I147" s="30"/>
      <c r="J147" s="41"/>
      <c r="K147" s="41"/>
      <c r="L147" s="40"/>
      <c r="M147" s="40"/>
      <c r="N147" s="40"/>
    </row>
    <row r="148" spans="1:14" s="33" customFormat="1" x14ac:dyDescent="0.3">
      <c r="A148" s="36">
        <v>0.40799999999999997</v>
      </c>
      <c r="B148" s="36">
        <v>0.495</v>
      </c>
      <c r="C148" s="37" t="s">
        <v>139</v>
      </c>
      <c r="D148" s="38"/>
      <c r="E148" s="39" t="s">
        <v>30</v>
      </c>
      <c r="F148" s="10" t="s">
        <v>24</v>
      </c>
      <c r="G148" s="30"/>
      <c r="H148" s="41"/>
      <c r="I148" s="30" t="s">
        <v>299</v>
      </c>
      <c r="J148" s="11">
        <f>(B148-A148)*1000</f>
        <v>87.000000000000028</v>
      </c>
      <c r="K148" s="41"/>
      <c r="L148" s="40"/>
      <c r="M148" s="40"/>
      <c r="N148" s="40"/>
    </row>
    <row r="149" spans="1:14" x14ac:dyDescent="0.3">
      <c r="A149" s="8"/>
      <c r="B149" s="8"/>
      <c r="C149" s="13"/>
      <c r="D149" s="16"/>
      <c r="E149" s="14"/>
      <c r="F149" s="21" t="s">
        <v>142</v>
      </c>
      <c r="G149" s="9"/>
      <c r="H149" s="11"/>
      <c r="I149" s="9"/>
      <c r="J149" s="11"/>
      <c r="K149" s="11"/>
      <c r="L149" s="10"/>
      <c r="M149" s="10"/>
      <c r="N149" s="10"/>
    </row>
    <row r="150" spans="1:14" x14ac:dyDescent="0.3">
      <c r="A150" s="8">
        <v>0</v>
      </c>
      <c r="B150" s="8">
        <v>0.186</v>
      </c>
      <c r="C150" s="22" t="s">
        <v>141</v>
      </c>
      <c r="D150" s="16" t="s">
        <v>16</v>
      </c>
      <c r="E150" s="14" t="s">
        <v>116</v>
      </c>
      <c r="F150" s="10" t="s">
        <v>6</v>
      </c>
      <c r="G150" s="9" t="s">
        <v>294</v>
      </c>
      <c r="H150" s="11">
        <f>(B150-A150)*1000</f>
        <v>186</v>
      </c>
      <c r="I150" s="9"/>
      <c r="J150" s="11"/>
      <c r="K150" s="11"/>
      <c r="L150" s="10"/>
      <c r="M150" s="10"/>
      <c r="N150" s="10"/>
    </row>
    <row r="151" spans="1:14" x14ac:dyDescent="0.3">
      <c r="A151" s="8">
        <v>0.186</v>
      </c>
      <c r="B151" s="8">
        <v>0.20699999999999999</v>
      </c>
      <c r="C151" s="13" t="s">
        <v>141</v>
      </c>
      <c r="D151" s="16" t="s">
        <v>16</v>
      </c>
      <c r="E151" s="14" t="s">
        <v>25</v>
      </c>
      <c r="F151" s="10" t="s">
        <v>24</v>
      </c>
      <c r="G151" s="9"/>
      <c r="H151" s="11"/>
      <c r="I151" s="9" t="s">
        <v>295</v>
      </c>
      <c r="J151" s="11">
        <f>(B151-A151)*1000</f>
        <v>20.999999999999989</v>
      </c>
      <c r="K151" s="11"/>
      <c r="L151" s="10"/>
      <c r="M151" s="10"/>
      <c r="N151" s="10"/>
    </row>
    <row r="152" spans="1:14" x14ac:dyDescent="0.3">
      <c r="A152" s="8">
        <v>0.20699999999999999</v>
      </c>
      <c r="B152" s="8">
        <v>0.245</v>
      </c>
      <c r="C152" s="13" t="s">
        <v>141</v>
      </c>
      <c r="D152" s="16" t="s">
        <v>16</v>
      </c>
      <c r="E152" s="14" t="s">
        <v>33</v>
      </c>
      <c r="F152" s="10" t="s">
        <v>34</v>
      </c>
      <c r="G152" s="9"/>
      <c r="H152" s="11"/>
      <c r="I152" s="9"/>
      <c r="J152" s="11"/>
      <c r="K152" s="11">
        <f>(B152-A152)*1000</f>
        <v>38.000000000000007</v>
      </c>
      <c r="L152" s="10"/>
      <c r="M152" s="10"/>
      <c r="N152" s="10"/>
    </row>
    <row r="153" spans="1:14" x14ac:dyDescent="0.3">
      <c r="A153" s="8">
        <v>0.245</v>
      </c>
      <c r="B153" s="8">
        <v>0.3</v>
      </c>
      <c r="C153" s="13" t="s">
        <v>141</v>
      </c>
      <c r="D153" s="16" t="s">
        <v>16</v>
      </c>
      <c r="E153" s="14" t="s">
        <v>30</v>
      </c>
      <c r="F153" s="10" t="s">
        <v>24</v>
      </c>
      <c r="G153" s="9"/>
      <c r="H153" s="11"/>
      <c r="I153" s="9" t="s">
        <v>285</v>
      </c>
      <c r="J153" s="11">
        <f>(B153-A153)*1000</f>
        <v>54.999999999999993</v>
      </c>
      <c r="K153" s="11"/>
      <c r="L153" s="10"/>
      <c r="M153" s="10"/>
      <c r="N153" s="10"/>
    </row>
    <row r="154" spans="1:14" x14ac:dyDescent="0.3">
      <c r="A154" s="8">
        <v>0.3</v>
      </c>
      <c r="B154" s="8">
        <v>0.53200000000000003</v>
      </c>
      <c r="C154" s="13" t="s">
        <v>141</v>
      </c>
      <c r="D154" s="16" t="s">
        <v>16</v>
      </c>
      <c r="E154" s="14" t="s">
        <v>46</v>
      </c>
      <c r="F154" s="10" t="s">
        <v>6</v>
      </c>
      <c r="G154" s="9" t="s">
        <v>296</v>
      </c>
      <c r="H154" s="11">
        <f>(B154-A154)*1000</f>
        <v>232.00000000000003</v>
      </c>
      <c r="I154" s="9"/>
      <c r="J154" s="11"/>
      <c r="K154" s="11"/>
      <c r="L154" s="10"/>
      <c r="M154" s="10"/>
      <c r="N154" s="10"/>
    </row>
    <row r="155" spans="1:14" x14ac:dyDescent="0.3">
      <c r="A155" s="8">
        <v>0.53200000000000003</v>
      </c>
      <c r="B155" s="8">
        <v>0.63</v>
      </c>
      <c r="C155" s="13" t="s">
        <v>141</v>
      </c>
      <c r="D155" s="16" t="s">
        <v>16</v>
      </c>
      <c r="E155" s="14" t="s">
        <v>94</v>
      </c>
      <c r="F155" s="10" t="s">
        <v>24</v>
      </c>
      <c r="G155" s="9"/>
      <c r="H155" s="11"/>
      <c r="I155" s="9" t="s">
        <v>295</v>
      </c>
      <c r="J155" s="11">
        <f>(B155-A155)*1000</f>
        <v>97.999999999999972</v>
      </c>
      <c r="K155" s="11"/>
      <c r="L155" s="10"/>
      <c r="M155" s="10"/>
      <c r="N155" s="10"/>
    </row>
    <row r="156" spans="1:14" x14ac:dyDescent="0.3">
      <c r="A156" s="8"/>
      <c r="B156" s="8"/>
      <c r="C156" s="13"/>
      <c r="D156" s="16"/>
      <c r="E156" s="14"/>
      <c r="F156" s="21" t="s">
        <v>146</v>
      </c>
      <c r="G156" s="9"/>
      <c r="H156" s="11"/>
      <c r="I156" s="9"/>
      <c r="J156" s="11"/>
      <c r="K156" s="11"/>
      <c r="L156" s="10"/>
      <c r="M156" s="10"/>
      <c r="N156" s="10"/>
    </row>
    <row r="157" spans="1:14" x14ac:dyDescent="0.3">
      <c r="A157" s="8">
        <v>0</v>
      </c>
      <c r="B157" s="8">
        <v>7.5999999999999998E-2</v>
      </c>
      <c r="C157" s="22" t="s">
        <v>143</v>
      </c>
      <c r="D157" s="16" t="s">
        <v>16</v>
      </c>
      <c r="E157" s="14" t="s">
        <v>33</v>
      </c>
      <c r="F157" s="10" t="s">
        <v>34</v>
      </c>
      <c r="G157" s="9"/>
      <c r="H157" s="11"/>
      <c r="I157" s="9"/>
      <c r="J157" s="11"/>
      <c r="K157" s="11">
        <f>(B157-A157)*1000</f>
        <v>76</v>
      </c>
      <c r="L157" s="10"/>
      <c r="M157" s="10"/>
      <c r="N157" s="10"/>
    </row>
    <row r="158" spans="1:14" x14ac:dyDescent="0.3">
      <c r="A158" s="8">
        <v>7.5999999999999998E-2</v>
      </c>
      <c r="B158" s="8">
        <v>0.13400000000000001</v>
      </c>
      <c r="C158" s="13" t="s">
        <v>143</v>
      </c>
      <c r="D158" s="16" t="s">
        <v>16</v>
      </c>
      <c r="E158" s="14" t="s">
        <v>25</v>
      </c>
      <c r="F158" s="10" t="s">
        <v>24</v>
      </c>
      <c r="G158" s="9"/>
      <c r="H158" s="11"/>
      <c r="I158" s="9" t="s">
        <v>31</v>
      </c>
      <c r="J158" s="11">
        <f>(B158-A158)*1000</f>
        <v>58.000000000000007</v>
      </c>
      <c r="K158" s="11"/>
      <c r="L158" s="10"/>
      <c r="M158" s="10"/>
      <c r="N158" s="10"/>
    </row>
    <row r="159" spans="1:14" x14ac:dyDescent="0.3">
      <c r="A159" s="8">
        <v>0.13400000000000001</v>
      </c>
      <c r="B159" s="8">
        <v>0.23499999999999999</v>
      </c>
      <c r="C159" s="13" t="s">
        <v>143</v>
      </c>
      <c r="D159" s="16" t="s">
        <v>16</v>
      </c>
      <c r="E159" s="14" t="s">
        <v>47</v>
      </c>
      <c r="F159" s="10" t="s">
        <v>34</v>
      </c>
      <c r="G159" s="9"/>
      <c r="H159" s="11"/>
      <c r="I159" s="9"/>
      <c r="J159" s="11"/>
      <c r="K159" s="11">
        <f>(B159-A159)*1000</f>
        <v>100.99999999999997</v>
      </c>
      <c r="L159" s="10"/>
      <c r="M159" s="10"/>
      <c r="N159" s="10"/>
    </row>
    <row r="160" spans="1:14" x14ac:dyDescent="0.3">
      <c r="A160" s="8">
        <v>0.23499999999999999</v>
      </c>
      <c r="B160" s="8">
        <v>0.41799999999999998</v>
      </c>
      <c r="C160" s="13" t="s">
        <v>143</v>
      </c>
      <c r="D160" s="16" t="s">
        <v>16</v>
      </c>
      <c r="E160" s="14" t="s">
        <v>30</v>
      </c>
      <c r="F160" s="10" t="s">
        <v>24</v>
      </c>
      <c r="G160" s="9"/>
      <c r="H160" s="11"/>
      <c r="I160" s="9" t="s">
        <v>119</v>
      </c>
      <c r="J160" s="11">
        <f>(B160-A160)*1000</f>
        <v>183</v>
      </c>
      <c r="K160" s="11"/>
      <c r="L160" s="10"/>
      <c r="M160" s="10"/>
      <c r="N160" s="10"/>
    </row>
    <row r="161" spans="1:14" x14ac:dyDescent="0.3">
      <c r="A161" s="8">
        <v>0.41799999999999998</v>
      </c>
      <c r="B161" s="8">
        <v>0.45</v>
      </c>
      <c r="C161" s="13" t="s">
        <v>143</v>
      </c>
      <c r="D161" s="16" t="s">
        <v>16</v>
      </c>
      <c r="E161" s="14" t="s">
        <v>50</v>
      </c>
      <c r="F161" s="10" t="s">
        <v>34</v>
      </c>
      <c r="G161" s="9"/>
      <c r="H161" s="11"/>
      <c r="I161" s="9"/>
      <c r="J161" s="11"/>
      <c r="K161" s="11">
        <f>(B161-A161)*1000</f>
        <v>32.000000000000028</v>
      </c>
      <c r="L161" s="10"/>
      <c r="M161" s="10"/>
      <c r="N161" s="10"/>
    </row>
    <row r="162" spans="1:14" x14ac:dyDescent="0.3">
      <c r="A162" s="8"/>
      <c r="B162" s="8"/>
      <c r="C162" s="13"/>
      <c r="D162" s="16"/>
      <c r="E162" s="14"/>
      <c r="F162" s="21" t="s">
        <v>149</v>
      </c>
      <c r="G162" s="9"/>
      <c r="H162" s="11"/>
      <c r="I162" s="9"/>
      <c r="J162" s="11"/>
      <c r="K162" s="11"/>
      <c r="L162" s="10"/>
      <c r="M162" s="10"/>
      <c r="N162" s="10"/>
    </row>
    <row r="163" spans="1:14" x14ac:dyDescent="0.3">
      <c r="A163" s="8">
        <v>0</v>
      </c>
      <c r="B163" s="8">
        <v>0.27400000000000002</v>
      </c>
      <c r="C163" s="22" t="s">
        <v>147</v>
      </c>
      <c r="D163" s="16" t="s">
        <v>16</v>
      </c>
      <c r="E163" s="14" t="s">
        <v>33</v>
      </c>
      <c r="F163" s="10" t="s">
        <v>34</v>
      </c>
      <c r="G163" s="9"/>
      <c r="H163" s="11"/>
      <c r="I163" s="9"/>
      <c r="J163" s="11"/>
      <c r="K163" s="11">
        <f>(B163-A163)*1000</f>
        <v>274</v>
      </c>
      <c r="L163" s="10"/>
      <c r="M163" s="10"/>
      <c r="N163" s="10"/>
    </row>
    <row r="164" spans="1:14" x14ac:dyDescent="0.3">
      <c r="A164" s="8">
        <v>0.27400000000000002</v>
      </c>
      <c r="B164" s="8">
        <v>0.34799999999999998</v>
      </c>
      <c r="C164" s="13" t="s">
        <v>147</v>
      </c>
      <c r="D164" s="16" t="s">
        <v>16</v>
      </c>
      <c r="E164" s="14" t="s">
        <v>116</v>
      </c>
      <c r="F164" s="10" t="s">
        <v>6</v>
      </c>
      <c r="G164" s="9" t="s">
        <v>298</v>
      </c>
      <c r="H164" s="11">
        <f>(B164-A164)*1000</f>
        <v>73.999999999999957</v>
      </c>
      <c r="I164" s="9"/>
      <c r="J164" s="11"/>
      <c r="K164" s="11"/>
      <c r="L164" s="10"/>
      <c r="M164" s="10"/>
      <c r="N164" s="10"/>
    </row>
    <row r="165" spans="1:14" x14ac:dyDescent="0.3">
      <c r="A165" s="8"/>
      <c r="B165" s="8"/>
      <c r="C165" s="13"/>
      <c r="D165" s="16"/>
      <c r="E165" s="14"/>
      <c r="F165" s="21" t="s">
        <v>150</v>
      </c>
      <c r="G165" s="9"/>
      <c r="H165" s="11"/>
      <c r="I165" s="9"/>
      <c r="J165" s="11"/>
      <c r="K165" s="11"/>
      <c r="L165" s="10"/>
      <c r="M165" s="10"/>
      <c r="N165" s="10"/>
    </row>
    <row r="166" spans="1:14" x14ac:dyDescent="0.3">
      <c r="A166" s="8">
        <v>0</v>
      </c>
      <c r="B166" s="8">
        <v>0.02</v>
      </c>
      <c r="C166" s="22" t="s">
        <v>148</v>
      </c>
      <c r="D166" s="16" t="s">
        <v>16</v>
      </c>
      <c r="E166" s="14" t="s">
        <v>33</v>
      </c>
      <c r="F166" s="10" t="s">
        <v>34</v>
      </c>
      <c r="G166" s="9"/>
      <c r="H166" s="11"/>
      <c r="I166" s="9"/>
      <c r="J166" s="11"/>
      <c r="K166" s="11">
        <f>(B166-A166)*1000</f>
        <v>20</v>
      </c>
      <c r="L166" s="10"/>
      <c r="M166" s="10"/>
      <c r="N166" s="10"/>
    </row>
    <row r="167" spans="1:14" x14ac:dyDescent="0.3">
      <c r="A167" s="8">
        <v>0.02</v>
      </c>
      <c r="B167" s="8">
        <v>5.2999999999999999E-2</v>
      </c>
      <c r="C167" s="13" t="s">
        <v>148</v>
      </c>
      <c r="D167" s="16" t="s">
        <v>16</v>
      </c>
      <c r="E167" s="14" t="s">
        <v>116</v>
      </c>
      <c r="F167" s="10" t="s">
        <v>24</v>
      </c>
      <c r="G167" s="9"/>
      <c r="H167" s="11"/>
      <c r="I167" s="9" t="s">
        <v>294</v>
      </c>
      <c r="J167" s="11">
        <f>(B167-A167)*1000</f>
        <v>33</v>
      </c>
      <c r="K167" s="11"/>
      <c r="L167" s="10"/>
      <c r="M167" s="10"/>
      <c r="N167" s="10"/>
    </row>
    <row r="168" spans="1:14" x14ac:dyDescent="0.3">
      <c r="A168" s="8">
        <v>5.2999999999999999E-2</v>
      </c>
      <c r="B168" s="8">
        <v>0.26</v>
      </c>
      <c r="C168" s="13" t="s">
        <v>148</v>
      </c>
      <c r="D168" s="16" t="s">
        <v>16</v>
      </c>
      <c r="E168" s="14" t="s">
        <v>116</v>
      </c>
      <c r="F168" s="10" t="s">
        <v>34</v>
      </c>
      <c r="G168" s="9"/>
      <c r="H168" s="11"/>
      <c r="I168" s="9"/>
      <c r="J168" s="11"/>
      <c r="K168" s="11">
        <f>(B168-A168)*1000</f>
        <v>207.00000000000003</v>
      </c>
      <c r="L168" s="10"/>
      <c r="M168" s="10"/>
      <c r="N168" s="10"/>
    </row>
  </sheetData>
  <mergeCells count="3">
    <mergeCell ref="C2:D3"/>
    <mergeCell ref="E2:E3"/>
    <mergeCell ref="F2:F3"/>
  </mergeCells>
  <pageMargins left="0.70866141732283472" right="0.70866141732283472" top="0.74803149606299213" bottom="0.74803149606299213" header="0.31496062992125984" footer="0.31496062992125984"/>
  <pageSetup paperSize="8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B25AD-50EF-4DBD-8231-BC2966B30926}">
  <sheetPr>
    <pageSetUpPr fitToPage="1"/>
  </sheetPr>
  <dimension ref="A1:W85"/>
  <sheetViews>
    <sheetView showGridLines="0" tabSelected="1" zoomScaleNormal="100" workbookViewId="0">
      <selection activeCell="V96" sqref="V96"/>
    </sheetView>
  </sheetViews>
  <sheetFormatPr defaultColWidth="9.109375" defaultRowHeight="13.2" x14ac:dyDescent="0.3"/>
  <cols>
    <col min="1" max="1" width="4.109375" style="1" customWidth="1"/>
    <col min="2" max="2" width="4.33203125" style="1" customWidth="1"/>
    <col min="3" max="10" width="6" style="1" customWidth="1"/>
    <col min="11" max="13" width="6" style="33" customWidth="1"/>
    <col min="14" max="14" width="8.109375" style="33" customWidth="1"/>
    <col min="15" max="15" width="6" style="33" customWidth="1"/>
    <col min="16" max="16" width="11.88671875" style="33" bestFit="1" customWidth="1"/>
    <col min="17" max="19" width="6" style="33" customWidth="1"/>
    <col min="20" max="20" width="7.33203125" style="33" customWidth="1"/>
    <col min="21" max="21" width="10.109375" style="1" customWidth="1"/>
    <col min="22" max="22" width="32.109375" style="1" customWidth="1"/>
    <col min="23" max="23" width="39.44140625" style="1" customWidth="1"/>
    <col min="24" max="24" width="4.33203125" style="1" customWidth="1"/>
    <col min="25" max="16384" width="9.109375" style="1"/>
  </cols>
  <sheetData>
    <row r="1" spans="1:23" ht="19.5" customHeight="1" x14ac:dyDescent="0.3">
      <c r="A1" s="34" t="s">
        <v>271</v>
      </c>
    </row>
    <row r="2" spans="1:23" ht="100.2" x14ac:dyDescent="0.3">
      <c r="A2" s="45" t="s">
        <v>152</v>
      </c>
      <c r="B2" s="45"/>
      <c r="C2" s="45" t="s">
        <v>243</v>
      </c>
      <c r="D2" s="45"/>
      <c r="E2" s="45" t="s">
        <v>244</v>
      </c>
      <c r="F2" s="45"/>
      <c r="G2" s="45" t="s">
        <v>245</v>
      </c>
      <c r="H2" s="45"/>
      <c r="I2" s="45" t="s">
        <v>246</v>
      </c>
      <c r="J2" s="45"/>
      <c r="K2" s="48" t="s">
        <v>241</v>
      </c>
      <c r="L2" s="48"/>
      <c r="M2" s="48"/>
      <c r="N2" s="48"/>
      <c r="O2" s="48"/>
      <c r="P2" s="47" t="s">
        <v>300</v>
      </c>
      <c r="Q2" s="47"/>
      <c r="R2" s="47"/>
      <c r="S2" s="47"/>
      <c r="T2" s="29" t="s">
        <v>304</v>
      </c>
      <c r="U2" s="28" t="s">
        <v>239</v>
      </c>
      <c r="V2" s="45" t="s">
        <v>4</v>
      </c>
      <c r="W2" s="45" t="s">
        <v>157</v>
      </c>
    </row>
    <row r="3" spans="1:23" s="4" customFormat="1" ht="109.2" customHeight="1" x14ac:dyDescent="0.3">
      <c r="A3" s="45"/>
      <c r="B3" s="45"/>
      <c r="C3" s="45"/>
      <c r="D3" s="45"/>
      <c r="E3" s="45"/>
      <c r="F3" s="45"/>
      <c r="G3" s="45"/>
      <c r="H3" s="45"/>
      <c r="I3" s="45"/>
      <c r="J3" s="45"/>
      <c r="K3" s="29" t="s">
        <v>388</v>
      </c>
      <c r="L3" s="29" t="s">
        <v>389</v>
      </c>
      <c r="M3" s="29" t="s">
        <v>390</v>
      </c>
      <c r="N3" s="29" t="s">
        <v>270</v>
      </c>
      <c r="O3" s="29" t="s">
        <v>242</v>
      </c>
      <c r="P3" s="29" t="s">
        <v>154</v>
      </c>
      <c r="Q3" s="29" t="s">
        <v>156</v>
      </c>
      <c r="R3" s="29" t="s">
        <v>155</v>
      </c>
      <c r="S3" s="29" t="s">
        <v>301</v>
      </c>
      <c r="T3" s="29" t="s">
        <v>238</v>
      </c>
      <c r="U3" s="28" t="s">
        <v>240</v>
      </c>
      <c r="V3" s="45"/>
      <c r="W3" s="45"/>
    </row>
    <row r="4" spans="1:23" x14ac:dyDescent="0.3">
      <c r="A4" s="45"/>
      <c r="B4" s="45"/>
      <c r="C4" s="9" t="s">
        <v>151</v>
      </c>
      <c r="D4" s="9" t="s">
        <v>17</v>
      </c>
      <c r="E4" s="9" t="s">
        <v>151</v>
      </c>
      <c r="F4" s="9" t="s">
        <v>17</v>
      </c>
      <c r="G4" s="9" t="s">
        <v>151</v>
      </c>
      <c r="H4" s="9" t="s">
        <v>17</v>
      </c>
      <c r="I4" s="9" t="s">
        <v>151</v>
      </c>
      <c r="J4" s="9" t="s">
        <v>17</v>
      </c>
      <c r="K4" s="30" t="s">
        <v>151</v>
      </c>
      <c r="L4" s="30" t="s">
        <v>151</v>
      </c>
      <c r="M4" s="30" t="s">
        <v>151</v>
      </c>
      <c r="N4" s="30" t="s">
        <v>151</v>
      </c>
      <c r="O4" s="30" t="s">
        <v>151</v>
      </c>
      <c r="P4" s="30" t="s">
        <v>151</v>
      </c>
      <c r="Q4" s="30" t="s">
        <v>151</v>
      </c>
      <c r="R4" s="30" t="s">
        <v>151</v>
      </c>
      <c r="S4" s="30" t="s">
        <v>151</v>
      </c>
      <c r="T4" s="30" t="s">
        <v>151</v>
      </c>
      <c r="U4" s="9" t="s">
        <v>151</v>
      </c>
      <c r="V4" s="45"/>
      <c r="W4" s="45"/>
    </row>
    <row r="5" spans="1:23" s="24" customFormat="1" ht="12.75" customHeight="1" x14ac:dyDescent="0.3">
      <c r="A5" s="49" t="s">
        <v>153</v>
      </c>
      <c r="B5" s="50"/>
      <c r="C5" s="27">
        <f t="shared" ref="C5:O5" si="0">SUM(C7:C85)</f>
        <v>54</v>
      </c>
      <c r="D5" s="27">
        <f t="shared" si="0"/>
        <v>476</v>
      </c>
      <c r="E5" s="27">
        <f t="shared" si="0"/>
        <v>6</v>
      </c>
      <c r="F5" s="27">
        <f t="shared" si="0"/>
        <v>92</v>
      </c>
      <c r="G5" s="27">
        <f t="shared" si="0"/>
        <v>9</v>
      </c>
      <c r="H5" s="27">
        <f t="shared" si="0"/>
        <v>60</v>
      </c>
      <c r="I5" s="27">
        <f t="shared" si="0"/>
        <v>10</v>
      </c>
      <c r="J5" s="27">
        <f t="shared" si="0"/>
        <v>104</v>
      </c>
      <c r="K5" s="31">
        <f t="shared" si="0"/>
        <v>47</v>
      </c>
      <c r="L5" s="31">
        <f t="shared" si="0"/>
        <v>20</v>
      </c>
      <c r="M5" s="31">
        <f t="shared" si="0"/>
        <v>14</v>
      </c>
      <c r="N5" s="31">
        <f t="shared" si="0"/>
        <v>38</v>
      </c>
      <c r="O5" s="31">
        <f t="shared" si="0"/>
        <v>11</v>
      </c>
      <c r="P5" s="31">
        <f>K5+L5+M5</f>
        <v>81</v>
      </c>
      <c r="Q5" s="31">
        <f>SUM(Q7:Q85)</f>
        <v>16</v>
      </c>
      <c r="R5" s="31">
        <f>SUM(R7:R85)</f>
        <v>9</v>
      </c>
      <c r="S5" s="31">
        <f>SUM(S7:S85)</f>
        <v>14</v>
      </c>
      <c r="T5" s="31">
        <f>SUM(T7:T85)</f>
        <v>38</v>
      </c>
      <c r="U5" s="27">
        <f>SUM(U7:U85)</f>
        <v>11</v>
      </c>
      <c r="V5" s="45"/>
      <c r="W5" s="45"/>
    </row>
    <row r="6" spans="1:23" s="24" customFormat="1" x14ac:dyDescent="0.3">
      <c r="A6" s="49"/>
      <c r="B6" s="50"/>
      <c r="C6" s="27"/>
      <c r="D6" s="27"/>
      <c r="E6" s="27"/>
      <c r="F6" s="27"/>
      <c r="G6" s="27"/>
      <c r="H6" s="27"/>
      <c r="I6" s="27"/>
      <c r="J6" s="27"/>
      <c r="K6" s="31"/>
      <c r="L6" s="31"/>
      <c r="M6" s="31"/>
      <c r="N6" s="31"/>
      <c r="O6" s="31"/>
      <c r="P6" s="31"/>
      <c r="Q6" s="31"/>
      <c r="R6" s="31"/>
      <c r="S6" s="31"/>
      <c r="T6" s="31"/>
      <c r="U6" s="27"/>
      <c r="V6" s="45" t="s">
        <v>115</v>
      </c>
      <c r="W6" s="45"/>
    </row>
    <row r="7" spans="1:23" x14ac:dyDescent="0.3">
      <c r="A7" s="22" t="s">
        <v>158</v>
      </c>
      <c r="B7" s="26" t="s">
        <v>159</v>
      </c>
      <c r="C7" s="11">
        <v>1</v>
      </c>
      <c r="D7" s="11">
        <v>6</v>
      </c>
      <c r="E7" s="11"/>
      <c r="F7" s="11"/>
      <c r="G7" s="11"/>
      <c r="H7" s="11"/>
      <c r="I7" s="11"/>
      <c r="J7" s="11"/>
      <c r="K7" s="32">
        <v>1</v>
      </c>
      <c r="L7" s="32"/>
      <c r="M7" s="32"/>
      <c r="N7" s="32"/>
      <c r="O7" s="32"/>
      <c r="P7" s="32">
        <f t="shared" ref="P7:P69" si="1">K7+L7+M7</f>
        <v>1</v>
      </c>
      <c r="Q7" s="32"/>
      <c r="R7" s="32"/>
      <c r="S7" s="32"/>
      <c r="T7" s="32"/>
      <c r="U7" s="25"/>
      <c r="V7" s="12" t="s">
        <v>231</v>
      </c>
      <c r="W7" s="12" t="s">
        <v>366</v>
      </c>
    </row>
    <row r="8" spans="1:23" x14ac:dyDescent="0.3">
      <c r="A8" s="22" t="s">
        <v>232</v>
      </c>
      <c r="B8" s="26" t="s">
        <v>160</v>
      </c>
      <c r="C8" s="11"/>
      <c r="D8" s="11"/>
      <c r="E8" s="11"/>
      <c r="F8" s="11"/>
      <c r="G8" s="11">
        <v>1</v>
      </c>
      <c r="H8" s="11">
        <v>6</v>
      </c>
      <c r="I8" s="11"/>
      <c r="J8" s="11"/>
      <c r="K8" s="32"/>
      <c r="L8" s="32"/>
      <c r="M8" s="32"/>
      <c r="N8" s="32"/>
      <c r="O8" s="32"/>
      <c r="P8" s="32"/>
      <c r="Q8" s="32"/>
      <c r="R8" s="32"/>
      <c r="S8" s="32"/>
      <c r="T8" s="32"/>
      <c r="U8" s="25"/>
      <c r="V8" s="12" t="s">
        <v>233</v>
      </c>
      <c r="W8" s="12" t="s">
        <v>364</v>
      </c>
    </row>
    <row r="9" spans="1:23" x14ac:dyDescent="0.3">
      <c r="A9" s="22" t="s">
        <v>158</v>
      </c>
      <c r="B9" s="26" t="s">
        <v>262</v>
      </c>
      <c r="C9" s="11">
        <v>1</v>
      </c>
      <c r="D9" s="11">
        <v>10</v>
      </c>
      <c r="E9" s="11"/>
      <c r="F9" s="11"/>
      <c r="G9" s="11"/>
      <c r="H9" s="11"/>
      <c r="I9" s="11"/>
      <c r="J9" s="11"/>
      <c r="K9" s="32"/>
      <c r="L9" s="32">
        <v>1</v>
      </c>
      <c r="M9" s="32"/>
      <c r="N9" s="32"/>
      <c r="O9" s="32"/>
      <c r="P9" s="32">
        <f t="shared" si="1"/>
        <v>1</v>
      </c>
      <c r="Q9" s="32">
        <v>1</v>
      </c>
      <c r="R9" s="32"/>
      <c r="S9" s="32"/>
      <c r="T9" s="32"/>
      <c r="U9" s="25"/>
      <c r="V9" s="12" t="s">
        <v>233</v>
      </c>
      <c r="W9" s="12" t="s">
        <v>364</v>
      </c>
    </row>
    <row r="10" spans="1:23" x14ac:dyDescent="0.3">
      <c r="A10" s="22" t="s">
        <v>158</v>
      </c>
      <c r="B10" s="26" t="s">
        <v>161</v>
      </c>
      <c r="C10" s="11">
        <v>1</v>
      </c>
      <c r="D10" s="11">
        <v>10</v>
      </c>
      <c r="E10" s="11"/>
      <c r="F10" s="11"/>
      <c r="G10" s="11"/>
      <c r="H10" s="11"/>
      <c r="I10" s="11"/>
      <c r="J10" s="11"/>
      <c r="K10" s="32">
        <v>1</v>
      </c>
      <c r="L10" s="32"/>
      <c r="M10" s="32"/>
      <c r="N10" s="32">
        <v>1</v>
      </c>
      <c r="O10" s="32"/>
      <c r="P10" s="32">
        <f t="shared" si="1"/>
        <v>1</v>
      </c>
      <c r="Q10" s="32"/>
      <c r="R10" s="32"/>
      <c r="S10" s="32"/>
      <c r="T10" s="32">
        <v>1</v>
      </c>
      <c r="U10" s="25"/>
      <c r="V10" s="12" t="s">
        <v>233</v>
      </c>
      <c r="W10" s="12" t="s">
        <v>364</v>
      </c>
    </row>
    <row r="11" spans="1:23" x14ac:dyDescent="0.3">
      <c r="A11" s="22" t="s">
        <v>236</v>
      </c>
      <c r="B11" s="26" t="s">
        <v>162</v>
      </c>
      <c r="C11" s="11"/>
      <c r="D11" s="11"/>
      <c r="E11" s="11"/>
      <c r="F11" s="11"/>
      <c r="G11" s="11"/>
      <c r="H11" s="11"/>
      <c r="I11" s="11">
        <v>1</v>
      </c>
      <c r="J11" s="11">
        <v>12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25"/>
      <c r="V11" s="12" t="s">
        <v>11</v>
      </c>
      <c r="W11" s="12" t="s">
        <v>234</v>
      </c>
    </row>
    <row r="12" spans="1:23" x14ac:dyDescent="0.3">
      <c r="A12" s="22" t="s">
        <v>158</v>
      </c>
      <c r="B12" s="26" t="s">
        <v>163</v>
      </c>
      <c r="C12" s="11">
        <v>1</v>
      </c>
      <c r="D12" s="11">
        <v>12</v>
      </c>
      <c r="E12" s="11"/>
      <c r="F12" s="11"/>
      <c r="G12" s="11"/>
      <c r="H12" s="11"/>
      <c r="I12" s="11"/>
      <c r="J12" s="11"/>
      <c r="K12" s="32">
        <v>1</v>
      </c>
      <c r="L12" s="32"/>
      <c r="M12" s="32"/>
      <c r="N12" s="32">
        <v>1</v>
      </c>
      <c r="O12" s="32">
        <v>1</v>
      </c>
      <c r="P12" s="32">
        <f t="shared" si="1"/>
        <v>1</v>
      </c>
      <c r="Q12" s="32"/>
      <c r="R12" s="32"/>
      <c r="S12" s="32"/>
      <c r="T12" s="32">
        <v>1</v>
      </c>
      <c r="U12" s="25">
        <v>1</v>
      </c>
      <c r="V12" s="12" t="s">
        <v>11</v>
      </c>
      <c r="W12" s="12" t="s">
        <v>234</v>
      </c>
    </row>
    <row r="13" spans="1:23" x14ac:dyDescent="0.3">
      <c r="A13" s="22" t="s">
        <v>236</v>
      </c>
      <c r="B13" s="26" t="s">
        <v>164</v>
      </c>
      <c r="C13" s="11"/>
      <c r="D13" s="11"/>
      <c r="E13" s="11"/>
      <c r="F13" s="11"/>
      <c r="G13" s="11"/>
      <c r="H13" s="11"/>
      <c r="I13" s="11">
        <v>1</v>
      </c>
      <c r="J13" s="11">
        <v>12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25"/>
      <c r="V13" s="12" t="s">
        <v>11</v>
      </c>
      <c r="W13" s="12" t="s">
        <v>234</v>
      </c>
    </row>
    <row r="14" spans="1:23" x14ac:dyDescent="0.3">
      <c r="A14" s="22" t="s">
        <v>237</v>
      </c>
      <c r="B14" s="26" t="s">
        <v>165</v>
      </c>
      <c r="C14" s="11"/>
      <c r="D14" s="11"/>
      <c r="E14" s="11">
        <v>1</v>
      </c>
      <c r="F14" s="11">
        <v>12</v>
      </c>
      <c r="G14" s="11"/>
      <c r="H14" s="11"/>
      <c r="I14" s="11"/>
      <c r="J14" s="11"/>
      <c r="K14" s="32">
        <v>1</v>
      </c>
      <c r="L14" s="32"/>
      <c r="M14" s="32"/>
      <c r="N14" s="32">
        <v>1</v>
      </c>
      <c r="O14" s="32"/>
      <c r="P14" s="32">
        <f t="shared" si="1"/>
        <v>1</v>
      </c>
      <c r="Q14" s="32"/>
      <c r="R14" s="32"/>
      <c r="S14" s="32"/>
      <c r="T14" s="32">
        <v>1</v>
      </c>
      <c r="U14" s="25"/>
      <c r="V14" s="12" t="s">
        <v>11</v>
      </c>
      <c r="W14" s="12" t="s">
        <v>234</v>
      </c>
    </row>
    <row r="15" spans="1:23" x14ac:dyDescent="0.3">
      <c r="A15" s="22" t="s">
        <v>158</v>
      </c>
      <c r="B15" s="26" t="s">
        <v>166</v>
      </c>
      <c r="C15" s="11">
        <v>1</v>
      </c>
      <c r="D15" s="11">
        <v>12</v>
      </c>
      <c r="E15" s="11"/>
      <c r="F15" s="11"/>
      <c r="G15" s="11"/>
      <c r="H15" s="11"/>
      <c r="I15" s="11"/>
      <c r="J15" s="11"/>
      <c r="K15" s="32">
        <v>1</v>
      </c>
      <c r="L15" s="32"/>
      <c r="M15" s="32"/>
      <c r="N15" s="32">
        <v>1</v>
      </c>
      <c r="O15" s="32"/>
      <c r="P15" s="32">
        <f t="shared" si="1"/>
        <v>1</v>
      </c>
      <c r="Q15" s="32"/>
      <c r="R15" s="32"/>
      <c r="S15" s="32"/>
      <c r="T15" s="32">
        <v>1</v>
      </c>
      <c r="U15" s="25"/>
      <c r="V15" s="12" t="s">
        <v>11</v>
      </c>
      <c r="W15" s="12" t="s">
        <v>234</v>
      </c>
    </row>
    <row r="16" spans="1:23" x14ac:dyDescent="0.3">
      <c r="A16" s="22" t="s">
        <v>232</v>
      </c>
      <c r="B16" s="26" t="s">
        <v>167</v>
      </c>
      <c r="C16" s="11"/>
      <c r="D16" s="11"/>
      <c r="E16" s="11"/>
      <c r="F16" s="11"/>
      <c r="G16" s="11">
        <v>1</v>
      </c>
      <c r="H16" s="11">
        <v>8</v>
      </c>
      <c r="I16" s="11"/>
      <c r="J16" s="11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25"/>
      <c r="V16" s="12" t="s">
        <v>235</v>
      </c>
      <c r="W16" s="12" t="s">
        <v>367</v>
      </c>
    </row>
    <row r="17" spans="1:23" x14ac:dyDescent="0.3">
      <c r="A17" s="22" t="s">
        <v>158</v>
      </c>
      <c r="B17" s="26" t="s">
        <v>168</v>
      </c>
      <c r="C17" s="11">
        <v>1</v>
      </c>
      <c r="D17" s="11">
        <v>6</v>
      </c>
      <c r="E17" s="11"/>
      <c r="F17" s="11"/>
      <c r="G17" s="11"/>
      <c r="H17" s="11"/>
      <c r="I17" s="11"/>
      <c r="J17" s="11"/>
      <c r="K17" s="32">
        <v>1</v>
      </c>
      <c r="L17" s="32"/>
      <c r="M17" s="32"/>
      <c r="N17" s="32"/>
      <c r="O17" s="32"/>
      <c r="P17" s="32">
        <f t="shared" si="1"/>
        <v>1</v>
      </c>
      <c r="Q17" s="32"/>
      <c r="R17" s="32"/>
      <c r="S17" s="32"/>
      <c r="T17" s="32"/>
      <c r="U17" s="25"/>
      <c r="V17" s="12" t="s">
        <v>303</v>
      </c>
      <c r="W17" s="12" t="s">
        <v>366</v>
      </c>
    </row>
    <row r="18" spans="1:23" x14ac:dyDescent="0.3">
      <c r="A18" s="22" t="s">
        <v>158</v>
      </c>
      <c r="B18" s="26" t="s">
        <v>169</v>
      </c>
      <c r="C18" s="11">
        <v>1</v>
      </c>
      <c r="D18" s="11">
        <v>6</v>
      </c>
      <c r="E18" s="11"/>
      <c r="F18" s="11"/>
      <c r="G18" s="11"/>
      <c r="H18" s="11"/>
      <c r="I18" s="11"/>
      <c r="J18" s="11"/>
      <c r="K18" s="32">
        <v>1</v>
      </c>
      <c r="L18" s="32"/>
      <c r="M18" s="32"/>
      <c r="N18" s="32"/>
      <c r="O18" s="32"/>
      <c r="P18" s="32">
        <f t="shared" si="1"/>
        <v>1</v>
      </c>
      <c r="Q18" s="32"/>
      <c r="R18" s="32"/>
      <c r="S18" s="32"/>
      <c r="T18" s="32"/>
      <c r="U18" s="25"/>
      <c r="V18" s="12" t="s">
        <v>302</v>
      </c>
      <c r="W18" s="12" t="s">
        <v>368</v>
      </c>
    </row>
    <row r="19" spans="1:23" x14ac:dyDescent="0.3">
      <c r="A19" s="22" t="s">
        <v>158</v>
      </c>
      <c r="B19" s="26" t="s">
        <v>170</v>
      </c>
      <c r="C19" s="11">
        <v>1</v>
      </c>
      <c r="D19" s="11">
        <v>6</v>
      </c>
      <c r="E19" s="11"/>
      <c r="F19" s="11"/>
      <c r="G19" s="11"/>
      <c r="H19" s="11"/>
      <c r="I19" s="11"/>
      <c r="J19" s="11"/>
      <c r="K19" s="32">
        <v>1</v>
      </c>
      <c r="L19" s="32"/>
      <c r="M19" s="32"/>
      <c r="N19" s="32"/>
      <c r="O19" s="32"/>
      <c r="P19" s="32">
        <f t="shared" si="1"/>
        <v>1</v>
      </c>
      <c r="Q19" s="32"/>
      <c r="R19" s="32"/>
      <c r="S19" s="32"/>
      <c r="T19" s="32"/>
      <c r="U19" s="25"/>
      <c r="V19" s="12" t="s">
        <v>302</v>
      </c>
      <c r="W19" s="12" t="s">
        <v>368</v>
      </c>
    </row>
    <row r="20" spans="1:23" x14ac:dyDescent="0.3">
      <c r="A20" s="22" t="s">
        <v>237</v>
      </c>
      <c r="B20" s="26" t="s">
        <v>171</v>
      </c>
      <c r="C20" s="11"/>
      <c r="D20" s="11"/>
      <c r="E20" s="11">
        <v>1</v>
      </c>
      <c r="F20" s="11">
        <v>12</v>
      </c>
      <c r="G20" s="11"/>
      <c r="H20" s="11"/>
      <c r="I20" s="11"/>
      <c r="J20" s="11"/>
      <c r="K20" s="32">
        <v>1</v>
      </c>
      <c r="L20" s="32">
        <v>1</v>
      </c>
      <c r="M20" s="32">
        <v>1</v>
      </c>
      <c r="N20" s="32">
        <v>1</v>
      </c>
      <c r="O20" s="32">
        <v>1</v>
      </c>
      <c r="P20" s="32">
        <f t="shared" si="1"/>
        <v>3</v>
      </c>
      <c r="Q20" s="32">
        <v>1</v>
      </c>
      <c r="R20" s="32">
        <v>1</v>
      </c>
      <c r="S20" s="32">
        <v>1</v>
      </c>
      <c r="T20" s="32">
        <v>1</v>
      </c>
      <c r="U20" s="25">
        <v>1</v>
      </c>
      <c r="V20" s="12" t="s">
        <v>377</v>
      </c>
      <c r="W20" s="12" t="s">
        <v>378</v>
      </c>
    </row>
    <row r="21" spans="1:23" x14ac:dyDescent="0.3">
      <c r="A21" s="22" t="s">
        <v>158</v>
      </c>
      <c r="B21" s="26" t="s">
        <v>172</v>
      </c>
      <c r="C21" s="11">
        <v>1</v>
      </c>
      <c r="D21" s="11">
        <v>5</v>
      </c>
      <c r="E21" s="11"/>
      <c r="F21" s="11"/>
      <c r="G21" s="11"/>
      <c r="H21" s="11"/>
      <c r="I21" s="11"/>
      <c r="J21" s="11"/>
      <c r="K21" s="32">
        <v>1</v>
      </c>
      <c r="L21" s="32"/>
      <c r="M21" s="32"/>
      <c r="N21" s="32"/>
      <c r="O21" s="32"/>
      <c r="P21" s="32">
        <f t="shared" si="1"/>
        <v>1</v>
      </c>
      <c r="Q21" s="32"/>
      <c r="R21" s="32"/>
      <c r="S21" s="32"/>
      <c r="T21" s="32"/>
      <c r="U21" s="25"/>
      <c r="V21" s="12" t="s">
        <v>305</v>
      </c>
      <c r="W21" s="12" t="s">
        <v>34</v>
      </c>
    </row>
    <row r="22" spans="1:23" x14ac:dyDescent="0.3">
      <c r="A22" s="22" t="s">
        <v>158</v>
      </c>
      <c r="B22" s="26" t="s">
        <v>173</v>
      </c>
      <c r="C22" s="11">
        <v>1</v>
      </c>
      <c r="D22" s="11">
        <v>12</v>
      </c>
      <c r="E22" s="11"/>
      <c r="F22" s="11"/>
      <c r="G22" s="11"/>
      <c r="H22" s="11"/>
      <c r="I22" s="11"/>
      <c r="J22" s="11"/>
      <c r="K22" s="32">
        <v>1</v>
      </c>
      <c r="L22" s="32"/>
      <c r="M22" s="32"/>
      <c r="N22" s="32">
        <v>1</v>
      </c>
      <c r="O22" s="32">
        <v>1</v>
      </c>
      <c r="P22" s="32">
        <f t="shared" si="1"/>
        <v>1</v>
      </c>
      <c r="Q22" s="32"/>
      <c r="R22" s="32"/>
      <c r="S22" s="32"/>
      <c r="T22" s="32">
        <v>1</v>
      </c>
      <c r="U22" s="25">
        <v>1</v>
      </c>
      <c r="V22" s="12" t="s">
        <v>306</v>
      </c>
      <c r="W22" s="12" t="s">
        <v>365</v>
      </c>
    </row>
    <row r="23" spans="1:23" x14ac:dyDescent="0.3">
      <c r="A23" s="22" t="s">
        <v>158</v>
      </c>
      <c r="B23" s="26" t="s">
        <v>174</v>
      </c>
      <c r="C23" s="11">
        <v>1</v>
      </c>
      <c r="D23" s="11">
        <v>6</v>
      </c>
      <c r="E23" s="11"/>
      <c r="F23" s="11"/>
      <c r="G23" s="11"/>
      <c r="H23" s="11"/>
      <c r="I23" s="11"/>
      <c r="J23" s="11"/>
      <c r="K23" s="32"/>
      <c r="L23" s="32"/>
      <c r="M23" s="32">
        <v>1</v>
      </c>
      <c r="N23" s="32"/>
      <c r="O23" s="32"/>
      <c r="P23" s="32">
        <f t="shared" si="1"/>
        <v>1</v>
      </c>
      <c r="Q23" s="32"/>
      <c r="R23" s="32"/>
      <c r="S23" s="32">
        <v>1</v>
      </c>
      <c r="T23" s="32"/>
      <c r="U23" s="25"/>
      <c r="V23" s="12" t="s">
        <v>247</v>
      </c>
      <c r="W23" s="12" t="s">
        <v>368</v>
      </c>
    </row>
    <row r="24" spans="1:23" x14ac:dyDescent="0.3">
      <c r="A24" s="22" t="s">
        <v>158</v>
      </c>
      <c r="B24" s="26" t="s">
        <v>175</v>
      </c>
      <c r="C24" s="11">
        <v>1</v>
      </c>
      <c r="D24" s="11">
        <v>6</v>
      </c>
      <c r="E24" s="11"/>
      <c r="F24" s="11"/>
      <c r="G24" s="11"/>
      <c r="H24" s="11"/>
      <c r="I24" s="11"/>
      <c r="J24" s="11"/>
      <c r="K24" s="32">
        <v>1</v>
      </c>
      <c r="L24" s="32"/>
      <c r="M24" s="32"/>
      <c r="N24" s="32"/>
      <c r="O24" s="32"/>
      <c r="P24" s="32">
        <f t="shared" si="1"/>
        <v>1</v>
      </c>
      <c r="Q24" s="32"/>
      <c r="R24" s="32"/>
      <c r="S24" s="32"/>
      <c r="T24" s="32"/>
      <c r="U24" s="25"/>
      <c r="V24" s="12" t="s">
        <v>248</v>
      </c>
      <c r="W24" s="12" t="s">
        <v>366</v>
      </c>
    </row>
    <row r="25" spans="1:23" x14ac:dyDescent="0.3">
      <c r="A25" s="22" t="s">
        <v>232</v>
      </c>
      <c r="B25" s="26" t="s">
        <v>176</v>
      </c>
      <c r="C25" s="11"/>
      <c r="D25" s="11"/>
      <c r="E25" s="11"/>
      <c r="F25" s="11"/>
      <c r="G25" s="11">
        <v>1</v>
      </c>
      <c r="H25" s="11">
        <v>6</v>
      </c>
      <c r="I25" s="11"/>
      <c r="J25" s="11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25"/>
      <c r="V25" s="12" t="s">
        <v>249</v>
      </c>
      <c r="W25" s="12" t="s">
        <v>364</v>
      </c>
    </row>
    <row r="26" spans="1:23" x14ac:dyDescent="0.3">
      <c r="A26" s="22" t="s">
        <v>158</v>
      </c>
      <c r="B26" s="26" t="s">
        <v>177</v>
      </c>
      <c r="C26" s="11">
        <v>1</v>
      </c>
      <c r="D26" s="11">
        <v>10</v>
      </c>
      <c r="E26" s="11"/>
      <c r="F26" s="11"/>
      <c r="G26" s="11"/>
      <c r="H26" s="11"/>
      <c r="I26" s="11"/>
      <c r="J26" s="11"/>
      <c r="K26" s="32"/>
      <c r="L26" s="32">
        <v>1</v>
      </c>
      <c r="M26" s="32"/>
      <c r="N26" s="32"/>
      <c r="O26" s="32"/>
      <c r="P26" s="32">
        <f t="shared" si="1"/>
        <v>1</v>
      </c>
      <c r="Q26" s="32">
        <v>1</v>
      </c>
      <c r="R26" s="32"/>
      <c r="S26" s="32"/>
      <c r="T26" s="32"/>
      <c r="U26" s="25"/>
      <c r="V26" s="12" t="s">
        <v>250</v>
      </c>
      <c r="W26" s="12" t="s">
        <v>369</v>
      </c>
    </row>
    <row r="27" spans="1:23" x14ac:dyDescent="0.3">
      <c r="A27" s="22" t="s">
        <v>158</v>
      </c>
      <c r="B27" s="26" t="s">
        <v>178</v>
      </c>
      <c r="C27" s="11">
        <v>1</v>
      </c>
      <c r="D27" s="11">
        <v>6</v>
      </c>
      <c r="E27" s="11"/>
      <c r="F27" s="11"/>
      <c r="G27" s="11"/>
      <c r="H27" s="11"/>
      <c r="I27" s="11"/>
      <c r="J27" s="11"/>
      <c r="K27" s="32">
        <v>1</v>
      </c>
      <c r="L27" s="32"/>
      <c r="M27" s="32"/>
      <c r="N27" s="32"/>
      <c r="O27" s="32"/>
      <c r="P27" s="32">
        <f t="shared" si="1"/>
        <v>1</v>
      </c>
      <c r="Q27" s="32"/>
      <c r="R27" s="32"/>
      <c r="S27" s="32"/>
      <c r="T27" s="32"/>
      <c r="U27" s="25"/>
      <c r="V27" s="12" t="s">
        <v>251</v>
      </c>
      <c r="W27" s="12" t="s">
        <v>368</v>
      </c>
    </row>
    <row r="28" spans="1:23" x14ac:dyDescent="0.3">
      <c r="A28" s="22" t="s">
        <v>158</v>
      </c>
      <c r="B28" s="26" t="s">
        <v>179</v>
      </c>
      <c r="C28" s="11">
        <v>1</v>
      </c>
      <c r="D28" s="11">
        <v>6</v>
      </c>
      <c r="E28" s="11"/>
      <c r="F28" s="11"/>
      <c r="G28" s="11"/>
      <c r="H28" s="11"/>
      <c r="I28" s="11"/>
      <c r="J28" s="11"/>
      <c r="K28" s="32">
        <v>1</v>
      </c>
      <c r="L28" s="32"/>
      <c r="M28" s="32"/>
      <c r="N28" s="32"/>
      <c r="O28" s="32"/>
      <c r="P28" s="32">
        <f t="shared" si="1"/>
        <v>1</v>
      </c>
      <c r="Q28" s="32"/>
      <c r="R28" s="32"/>
      <c r="S28" s="32"/>
      <c r="T28" s="32"/>
      <c r="U28" s="25"/>
      <c r="V28" s="12" t="s">
        <v>252</v>
      </c>
      <c r="W28" s="12" t="s">
        <v>366</v>
      </c>
    </row>
    <row r="29" spans="1:23" x14ac:dyDescent="0.3">
      <c r="A29" s="22" t="s">
        <v>232</v>
      </c>
      <c r="B29" s="26" t="s">
        <v>180</v>
      </c>
      <c r="C29" s="11"/>
      <c r="D29" s="11"/>
      <c r="E29" s="11"/>
      <c r="F29" s="11"/>
      <c r="G29" s="11">
        <v>1</v>
      </c>
      <c r="H29" s="11">
        <v>6</v>
      </c>
      <c r="I29" s="11"/>
      <c r="J29" s="11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25"/>
      <c r="V29" s="12" t="s">
        <v>252</v>
      </c>
      <c r="W29" s="12" t="s">
        <v>366</v>
      </c>
    </row>
    <row r="30" spans="1:23" x14ac:dyDescent="0.3">
      <c r="A30" s="22" t="s">
        <v>158</v>
      </c>
      <c r="B30" s="26" t="s">
        <v>181</v>
      </c>
      <c r="C30" s="11">
        <v>1</v>
      </c>
      <c r="D30" s="11">
        <v>6</v>
      </c>
      <c r="E30" s="11"/>
      <c r="F30" s="11"/>
      <c r="G30" s="11"/>
      <c r="H30" s="11"/>
      <c r="I30" s="11"/>
      <c r="J30" s="11"/>
      <c r="K30" s="32">
        <v>1</v>
      </c>
      <c r="L30" s="32"/>
      <c r="M30" s="32"/>
      <c r="N30" s="32"/>
      <c r="O30" s="32"/>
      <c r="P30" s="32">
        <f t="shared" si="1"/>
        <v>1</v>
      </c>
      <c r="Q30" s="32"/>
      <c r="R30" s="32"/>
      <c r="S30" s="32"/>
      <c r="T30" s="32"/>
      <c r="U30" s="25"/>
      <c r="V30" s="44" t="s">
        <v>379</v>
      </c>
      <c r="W30" s="12" t="s">
        <v>384</v>
      </c>
    </row>
    <row r="31" spans="1:23" x14ac:dyDescent="0.3">
      <c r="A31" s="22" t="s">
        <v>158</v>
      </c>
      <c r="B31" s="26" t="s">
        <v>182</v>
      </c>
      <c r="C31" s="11">
        <v>1</v>
      </c>
      <c r="D31" s="11">
        <v>6</v>
      </c>
      <c r="E31" s="11"/>
      <c r="F31" s="11"/>
      <c r="G31" s="11"/>
      <c r="H31" s="11"/>
      <c r="I31" s="11"/>
      <c r="J31" s="11"/>
      <c r="K31" s="32">
        <v>1</v>
      </c>
      <c r="L31" s="32"/>
      <c r="M31" s="32"/>
      <c r="N31" s="32"/>
      <c r="O31" s="32"/>
      <c r="P31" s="32">
        <f t="shared" si="1"/>
        <v>1</v>
      </c>
      <c r="Q31" s="32"/>
      <c r="R31" s="32"/>
      <c r="S31" s="32"/>
      <c r="T31" s="32"/>
      <c r="U31" s="25"/>
      <c r="V31" s="12" t="s">
        <v>253</v>
      </c>
      <c r="W31" s="12" t="s">
        <v>366</v>
      </c>
    </row>
    <row r="32" spans="1:23" x14ac:dyDescent="0.3">
      <c r="A32" s="22" t="s">
        <v>158</v>
      </c>
      <c r="B32" s="26" t="s">
        <v>183</v>
      </c>
      <c r="C32" s="11">
        <v>1</v>
      </c>
      <c r="D32" s="11">
        <v>6</v>
      </c>
      <c r="E32" s="11"/>
      <c r="F32" s="11"/>
      <c r="G32" s="11"/>
      <c r="H32" s="11"/>
      <c r="I32" s="11"/>
      <c r="J32" s="11"/>
      <c r="K32" s="32">
        <v>1</v>
      </c>
      <c r="L32" s="32"/>
      <c r="M32" s="32"/>
      <c r="N32" s="32"/>
      <c r="O32" s="32"/>
      <c r="P32" s="32">
        <f t="shared" si="1"/>
        <v>1</v>
      </c>
      <c r="Q32" s="32"/>
      <c r="R32" s="32"/>
      <c r="S32" s="32"/>
      <c r="T32" s="32"/>
      <c r="U32" s="25"/>
      <c r="V32" s="12" t="s">
        <v>254</v>
      </c>
      <c r="W32" s="12" t="s">
        <v>364</v>
      </c>
    </row>
    <row r="33" spans="1:23" x14ac:dyDescent="0.3">
      <c r="A33" s="22" t="s">
        <v>232</v>
      </c>
      <c r="B33" s="26" t="s">
        <v>184</v>
      </c>
      <c r="C33" s="11"/>
      <c r="D33" s="11"/>
      <c r="E33" s="11"/>
      <c r="F33" s="11"/>
      <c r="G33" s="11">
        <v>1</v>
      </c>
      <c r="H33" s="11">
        <v>8</v>
      </c>
      <c r="I33" s="11"/>
      <c r="J33" s="11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25"/>
      <c r="V33" s="12" t="s">
        <v>255</v>
      </c>
      <c r="W33" s="12" t="s">
        <v>369</v>
      </c>
    </row>
    <row r="34" spans="1:23" x14ac:dyDescent="0.3">
      <c r="A34" s="22" t="s">
        <v>236</v>
      </c>
      <c r="B34" s="26" t="s">
        <v>185</v>
      </c>
      <c r="C34" s="11"/>
      <c r="D34" s="11"/>
      <c r="E34" s="11"/>
      <c r="F34" s="11"/>
      <c r="G34" s="11"/>
      <c r="H34" s="11"/>
      <c r="I34" s="11">
        <v>1</v>
      </c>
      <c r="J34" s="11">
        <v>10</v>
      </c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25"/>
      <c r="V34" s="12" t="s">
        <v>256</v>
      </c>
      <c r="W34" s="12" t="s">
        <v>370</v>
      </c>
    </row>
    <row r="35" spans="1:23" x14ac:dyDescent="0.3">
      <c r="A35" s="22" t="s">
        <v>158</v>
      </c>
      <c r="B35" s="26" t="s">
        <v>186</v>
      </c>
      <c r="C35" s="11">
        <v>1</v>
      </c>
      <c r="D35" s="11">
        <v>12</v>
      </c>
      <c r="E35" s="11"/>
      <c r="F35" s="11"/>
      <c r="G35" s="11"/>
      <c r="H35" s="11"/>
      <c r="I35" s="11"/>
      <c r="J35" s="11"/>
      <c r="K35" s="32"/>
      <c r="L35" s="32">
        <v>1</v>
      </c>
      <c r="M35" s="32"/>
      <c r="N35" s="32">
        <v>1</v>
      </c>
      <c r="O35" s="32">
        <v>1</v>
      </c>
      <c r="P35" s="32">
        <f t="shared" si="1"/>
        <v>1</v>
      </c>
      <c r="Q35" s="32">
        <v>1</v>
      </c>
      <c r="R35" s="32"/>
      <c r="S35" s="32"/>
      <c r="T35" s="32">
        <v>1</v>
      </c>
      <c r="U35" s="25">
        <v>1</v>
      </c>
      <c r="V35" s="12" t="s">
        <v>269</v>
      </c>
      <c r="W35" s="12" t="s">
        <v>367</v>
      </c>
    </row>
    <row r="36" spans="1:23" x14ac:dyDescent="0.3">
      <c r="A36" s="22" t="s">
        <v>236</v>
      </c>
      <c r="B36" s="26" t="s">
        <v>187</v>
      </c>
      <c r="C36" s="11"/>
      <c r="D36" s="11"/>
      <c r="E36" s="11"/>
      <c r="F36" s="11"/>
      <c r="G36" s="11"/>
      <c r="H36" s="11"/>
      <c r="I36" s="11">
        <v>1</v>
      </c>
      <c r="J36" s="11">
        <v>10</v>
      </c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25"/>
      <c r="V36" s="12" t="s">
        <v>257</v>
      </c>
      <c r="W36" s="12" t="s">
        <v>370</v>
      </c>
    </row>
    <row r="37" spans="1:23" x14ac:dyDescent="0.3">
      <c r="A37" s="22" t="s">
        <v>236</v>
      </c>
      <c r="B37" s="26" t="s">
        <v>188</v>
      </c>
      <c r="C37" s="11"/>
      <c r="D37" s="11"/>
      <c r="E37" s="11"/>
      <c r="F37" s="11"/>
      <c r="G37" s="11"/>
      <c r="H37" s="11"/>
      <c r="I37" s="11">
        <v>1</v>
      </c>
      <c r="J37" s="11">
        <v>10</v>
      </c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25"/>
      <c r="V37" s="12" t="s">
        <v>258</v>
      </c>
      <c r="W37" s="12" t="s">
        <v>370</v>
      </c>
    </row>
    <row r="38" spans="1:23" x14ac:dyDescent="0.3">
      <c r="A38" s="22" t="s">
        <v>158</v>
      </c>
      <c r="B38" s="26" t="s">
        <v>189</v>
      </c>
      <c r="C38" s="11">
        <v>1</v>
      </c>
      <c r="D38" s="11">
        <v>10</v>
      </c>
      <c r="E38" s="11"/>
      <c r="F38" s="11"/>
      <c r="G38" s="11"/>
      <c r="H38" s="11"/>
      <c r="I38" s="11"/>
      <c r="J38" s="11"/>
      <c r="K38" s="32"/>
      <c r="L38" s="32">
        <v>1</v>
      </c>
      <c r="M38" s="32"/>
      <c r="N38" s="32"/>
      <c r="O38" s="32"/>
      <c r="P38" s="32">
        <f t="shared" si="1"/>
        <v>1</v>
      </c>
      <c r="Q38" s="32">
        <v>1</v>
      </c>
      <c r="R38" s="32"/>
      <c r="S38" s="32"/>
      <c r="T38" s="32"/>
      <c r="U38" s="25"/>
      <c r="V38" s="12" t="s">
        <v>259</v>
      </c>
      <c r="W38" s="12" t="s">
        <v>369</v>
      </c>
    </row>
    <row r="39" spans="1:23" x14ac:dyDescent="0.3">
      <c r="A39" s="22" t="s">
        <v>232</v>
      </c>
      <c r="B39" s="26" t="s">
        <v>190</v>
      </c>
      <c r="C39" s="11"/>
      <c r="D39" s="11"/>
      <c r="E39" s="11"/>
      <c r="F39" s="11"/>
      <c r="G39" s="11">
        <v>1</v>
      </c>
      <c r="H39" s="11">
        <v>6</v>
      </c>
      <c r="I39" s="11"/>
      <c r="J39" s="11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25"/>
      <c r="V39" s="12" t="s">
        <v>260</v>
      </c>
      <c r="W39" s="12" t="s">
        <v>364</v>
      </c>
    </row>
    <row r="40" spans="1:23" x14ac:dyDescent="0.3">
      <c r="A40" s="22" t="s">
        <v>158</v>
      </c>
      <c r="B40" s="26" t="s">
        <v>191</v>
      </c>
      <c r="C40" s="11">
        <v>1</v>
      </c>
      <c r="D40" s="11">
        <v>6</v>
      </c>
      <c r="E40" s="11"/>
      <c r="F40" s="11"/>
      <c r="G40" s="11"/>
      <c r="H40" s="11"/>
      <c r="I40" s="11"/>
      <c r="J40" s="11"/>
      <c r="K40" s="32">
        <v>1</v>
      </c>
      <c r="L40" s="32"/>
      <c r="M40" s="32"/>
      <c r="N40" s="32"/>
      <c r="O40" s="32"/>
      <c r="P40" s="32">
        <f t="shared" si="1"/>
        <v>1</v>
      </c>
      <c r="Q40" s="32"/>
      <c r="R40" s="32"/>
      <c r="S40" s="32"/>
      <c r="T40" s="32"/>
      <c r="U40" s="25"/>
      <c r="V40" s="12" t="s">
        <v>261</v>
      </c>
      <c r="W40" s="12" t="s">
        <v>366</v>
      </c>
    </row>
    <row r="41" spans="1:23" x14ac:dyDescent="0.3">
      <c r="A41" s="22" t="s">
        <v>158</v>
      </c>
      <c r="B41" s="26" t="s">
        <v>192</v>
      </c>
      <c r="C41" s="11">
        <v>1</v>
      </c>
      <c r="D41" s="11">
        <v>12</v>
      </c>
      <c r="E41" s="11"/>
      <c r="F41" s="11"/>
      <c r="G41" s="11"/>
      <c r="H41" s="11"/>
      <c r="I41" s="11"/>
      <c r="J41" s="11"/>
      <c r="K41" s="32">
        <v>1</v>
      </c>
      <c r="L41" s="32"/>
      <c r="M41" s="32"/>
      <c r="N41" s="32">
        <v>1</v>
      </c>
      <c r="O41" s="32">
        <v>1</v>
      </c>
      <c r="P41" s="32">
        <f t="shared" si="1"/>
        <v>1</v>
      </c>
      <c r="Q41" s="32"/>
      <c r="R41" s="32"/>
      <c r="S41" s="32"/>
      <c r="T41" s="32">
        <v>1</v>
      </c>
      <c r="U41" s="25">
        <v>1</v>
      </c>
      <c r="V41" s="12" t="s">
        <v>381</v>
      </c>
      <c r="W41" s="12" t="s">
        <v>382</v>
      </c>
    </row>
    <row r="42" spans="1:23" x14ac:dyDescent="0.3">
      <c r="A42" s="22" t="s">
        <v>232</v>
      </c>
      <c r="B42" s="26" t="s">
        <v>193</v>
      </c>
      <c r="C42" s="11"/>
      <c r="D42" s="11"/>
      <c r="E42" s="11"/>
      <c r="F42" s="11"/>
      <c r="G42" s="11">
        <v>1</v>
      </c>
      <c r="H42" s="11">
        <v>6</v>
      </c>
      <c r="I42" s="11"/>
      <c r="J42" s="11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25"/>
      <c r="V42" s="12" t="s">
        <v>307</v>
      </c>
      <c r="W42" s="12" t="s">
        <v>368</v>
      </c>
    </row>
    <row r="43" spans="1:23" x14ac:dyDescent="0.3">
      <c r="A43" s="42" t="s">
        <v>158</v>
      </c>
      <c r="B43" s="43" t="s">
        <v>194</v>
      </c>
      <c r="C43" s="41">
        <v>1</v>
      </c>
      <c r="D43" s="41">
        <v>7</v>
      </c>
      <c r="E43" s="41"/>
      <c r="F43" s="41"/>
      <c r="G43" s="11"/>
      <c r="H43" s="11"/>
      <c r="I43" s="11"/>
      <c r="J43" s="11"/>
      <c r="K43" s="32"/>
      <c r="L43" s="32"/>
      <c r="M43" s="32">
        <v>1</v>
      </c>
      <c r="N43" s="32"/>
      <c r="O43" s="32"/>
      <c r="P43" s="32">
        <f t="shared" si="1"/>
        <v>1</v>
      </c>
      <c r="Q43" s="32"/>
      <c r="R43" s="32"/>
      <c r="S43" s="32">
        <v>1</v>
      </c>
      <c r="T43" s="32"/>
      <c r="U43" s="25"/>
      <c r="V43" s="12" t="s">
        <v>335</v>
      </c>
      <c r="W43" s="12" t="s">
        <v>371</v>
      </c>
    </row>
    <row r="44" spans="1:23" x14ac:dyDescent="0.3">
      <c r="A44" s="42" t="s">
        <v>158</v>
      </c>
      <c r="B44" s="43" t="s">
        <v>195</v>
      </c>
      <c r="C44" s="41">
        <v>1</v>
      </c>
      <c r="D44" s="41">
        <v>6</v>
      </c>
      <c r="E44" s="41"/>
      <c r="F44" s="41"/>
      <c r="G44" s="11"/>
      <c r="H44" s="11"/>
      <c r="I44" s="11"/>
      <c r="J44" s="11"/>
      <c r="K44" s="32">
        <v>1</v>
      </c>
      <c r="L44" s="32"/>
      <c r="M44" s="32"/>
      <c r="N44" s="32"/>
      <c r="O44" s="32"/>
      <c r="P44" s="32">
        <f t="shared" si="1"/>
        <v>1</v>
      </c>
      <c r="Q44" s="32"/>
      <c r="R44" s="32"/>
      <c r="S44" s="32"/>
      <c r="T44" s="32"/>
      <c r="U44" s="25"/>
      <c r="V44" s="12" t="s">
        <v>336</v>
      </c>
      <c r="W44" s="12" t="s">
        <v>368</v>
      </c>
    </row>
    <row r="45" spans="1:23" x14ac:dyDescent="0.3">
      <c r="A45" s="42" t="s">
        <v>158</v>
      </c>
      <c r="B45" s="43" t="s">
        <v>196</v>
      </c>
      <c r="C45" s="41">
        <v>1</v>
      </c>
      <c r="D45" s="41">
        <v>7</v>
      </c>
      <c r="E45" s="41"/>
      <c r="F45" s="41"/>
      <c r="G45" s="11"/>
      <c r="H45" s="11"/>
      <c r="I45" s="11"/>
      <c r="J45" s="11"/>
      <c r="K45" s="32"/>
      <c r="L45" s="32"/>
      <c r="M45" s="32">
        <v>1</v>
      </c>
      <c r="N45" s="32"/>
      <c r="O45" s="32"/>
      <c r="P45" s="32">
        <f t="shared" si="1"/>
        <v>1</v>
      </c>
      <c r="Q45" s="32"/>
      <c r="R45" s="32"/>
      <c r="S45" s="32">
        <v>1</v>
      </c>
      <c r="T45" s="32"/>
      <c r="U45" s="25"/>
      <c r="V45" s="12" t="s">
        <v>337</v>
      </c>
      <c r="W45" s="12" t="s">
        <v>371</v>
      </c>
    </row>
    <row r="46" spans="1:23" x14ac:dyDescent="0.3">
      <c r="A46" s="42" t="s">
        <v>158</v>
      </c>
      <c r="B46" s="43" t="s">
        <v>197</v>
      </c>
      <c r="C46" s="41">
        <v>1</v>
      </c>
      <c r="D46" s="41">
        <v>14</v>
      </c>
      <c r="E46" s="41"/>
      <c r="F46" s="41"/>
      <c r="G46" s="11"/>
      <c r="H46" s="11"/>
      <c r="I46" s="11"/>
      <c r="J46" s="11"/>
      <c r="K46" s="32">
        <v>1</v>
      </c>
      <c r="L46" s="32">
        <v>1</v>
      </c>
      <c r="M46" s="32">
        <v>1</v>
      </c>
      <c r="N46" s="32">
        <v>2</v>
      </c>
      <c r="O46" s="32"/>
      <c r="P46" s="32">
        <f t="shared" si="1"/>
        <v>3</v>
      </c>
      <c r="Q46" s="32"/>
      <c r="R46" s="32">
        <v>1</v>
      </c>
      <c r="S46" s="32">
        <v>1</v>
      </c>
      <c r="T46" s="32">
        <v>2</v>
      </c>
      <c r="U46" s="25"/>
      <c r="V46" s="12" t="s">
        <v>308</v>
      </c>
      <c r="W46" s="12" t="s">
        <v>372</v>
      </c>
    </row>
    <row r="47" spans="1:23" ht="12.75" customHeight="1" x14ac:dyDescent="0.3">
      <c r="A47" s="42" t="s">
        <v>237</v>
      </c>
      <c r="B47" s="43" t="s">
        <v>263</v>
      </c>
      <c r="C47" s="41"/>
      <c r="D47" s="41"/>
      <c r="E47" s="41">
        <v>1</v>
      </c>
      <c r="F47" s="41">
        <v>24</v>
      </c>
      <c r="G47" s="11"/>
      <c r="H47" s="11"/>
      <c r="I47" s="11"/>
      <c r="J47" s="11"/>
      <c r="K47" s="32">
        <v>1</v>
      </c>
      <c r="L47" s="32">
        <v>1</v>
      </c>
      <c r="M47" s="32">
        <v>1</v>
      </c>
      <c r="N47" s="32">
        <v>2</v>
      </c>
      <c r="O47" s="32">
        <v>1</v>
      </c>
      <c r="P47" s="32">
        <f t="shared" si="1"/>
        <v>3</v>
      </c>
      <c r="Q47" s="32">
        <v>1</v>
      </c>
      <c r="R47" s="32">
        <v>1</v>
      </c>
      <c r="S47" s="32">
        <v>1</v>
      </c>
      <c r="T47" s="32">
        <v>2</v>
      </c>
      <c r="U47" s="25">
        <v>1</v>
      </c>
      <c r="V47" s="12" t="s">
        <v>124</v>
      </c>
      <c r="W47" s="12" t="s">
        <v>373</v>
      </c>
    </row>
    <row r="48" spans="1:23" x14ac:dyDescent="0.3">
      <c r="A48" s="42" t="s">
        <v>158</v>
      </c>
      <c r="B48" s="43" t="s">
        <v>264</v>
      </c>
      <c r="C48" s="41">
        <v>1</v>
      </c>
      <c r="D48" s="41">
        <v>23</v>
      </c>
      <c r="E48" s="41"/>
      <c r="F48" s="41"/>
      <c r="G48" s="11"/>
      <c r="H48" s="11"/>
      <c r="I48" s="11"/>
      <c r="J48" s="11"/>
      <c r="K48" s="32">
        <v>1</v>
      </c>
      <c r="L48" s="32">
        <v>1</v>
      </c>
      <c r="M48" s="32">
        <v>1</v>
      </c>
      <c r="N48" s="32">
        <v>2</v>
      </c>
      <c r="O48" s="32"/>
      <c r="P48" s="32">
        <f t="shared" si="1"/>
        <v>3</v>
      </c>
      <c r="Q48" s="32">
        <v>1</v>
      </c>
      <c r="R48" s="32">
        <v>1</v>
      </c>
      <c r="S48" s="32">
        <v>1</v>
      </c>
      <c r="T48" s="32">
        <v>2</v>
      </c>
      <c r="U48" s="25"/>
      <c r="V48" s="12" t="s">
        <v>124</v>
      </c>
      <c r="W48" s="12" t="s">
        <v>373</v>
      </c>
    </row>
    <row r="49" spans="1:23" x14ac:dyDescent="0.3">
      <c r="A49" s="42" t="s">
        <v>158</v>
      </c>
      <c r="B49" s="43" t="s">
        <v>265</v>
      </c>
      <c r="C49" s="41">
        <v>1</v>
      </c>
      <c r="D49" s="41">
        <v>14</v>
      </c>
      <c r="E49" s="41"/>
      <c r="F49" s="41"/>
      <c r="G49" s="11"/>
      <c r="H49" s="11"/>
      <c r="I49" s="11"/>
      <c r="J49" s="11"/>
      <c r="K49" s="32">
        <v>1</v>
      </c>
      <c r="L49" s="32">
        <v>1</v>
      </c>
      <c r="M49" s="32">
        <v>1</v>
      </c>
      <c r="N49" s="32">
        <v>2</v>
      </c>
      <c r="O49" s="32">
        <v>1</v>
      </c>
      <c r="P49" s="32">
        <f t="shared" si="1"/>
        <v>3</v>
      </c>
      <c r="Q49" s="32"/>
      <c r="R49" s="32">
        <v>1</v>
      </c>
      <c r="S49" s="32">
        <v>1</v>
      </c>
      <c r="T49" s="32">
        <v>2</v>
      </c>
      <c r="U49" s="25">
        <v>1</v>
      </c>
      <c r="V49" s="12" t="s">
        <v>338</v>
      </c>
      <c r="W49" s="12" t="s">
        <v>372</v>
      </c>
    </row>
    <row r="50" spans="1:23" x14ac:dyDescent="0.3">
      <c r="A50" s="42" t="s">
        <v>158</v>
      </c>
      <c r="B50" s="43" t="s">
        <v>198</v>
      </c>
      <c r="C50" s="41">
        <v>1</v>
      </c>
      <c r="D50" s="41">
        <v>12</v>
      </c>
      <c r="E50" s="41"/>
      <c r="F50" s="41"/>
      <c r="G50" s="11"/>
      <c r="H50" s="11"/>
      <c r="I50" s="11"/>
      <c r="J50" s="11"/>
      <c r="K50" s="32"/>
      <c r="L50" s="32">
        <v>1</v>
      </c>
      <c r="M50" s="32"/>
      <c r="N50" s="32">
        <v>2</v>
      </c>
      <c r="O50" s="32"/>
      <c r="P50" s="32"/>
      <c r="Q50" s="32">
        <v>1</v>
      </c>
      <c r="R50" s="32"/>
      <c r="S50" s="32"/>
      <c r="T50" s="32">
        <v>2</v>
      </c>
      <c r="U50" s="25"/>
      <c r="V50" s="12" t="s">
        <v>339</v>
      </c>
      <c r="W50" s="12" t="s">
        <v>365</v>
      </c>
    </row>
    <row r="51" spans="1:23" x14ac:dyDescent="0.3">
      <c r="A51" s="42" t="s">
        <v>236</v>
      </c>
      <c r="B51" s="43" t="s">
        <v>199</v>
      </c>
      <c r="C51" s="41"/>
      <c r="D51" s="41"/>
      <c r="E51" s="41"/>
      <c r="F51" s="41"/>
      <c r="G51" s="11"/>
      <c r="H51" s="11"/>
      <c r="I51" s="11">
        <v>1</v>
      </c>
      <c r="J51" s="11">
        <v>12</v>
      </c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25"/>
      <c r="V51" s="12" t="s">
        <v>125</v>
      </c>
      <c r="W51" s="12" t="s">
        <v>234</v>
      </c>
    </row>
    <row r="52" spans="1:23" x14ac:dyDescent="0.3">
      <c r="A52" s="42" t="s">
        <v>158</v>
      </c>
      <c r="B52" s="43" t="s">
        <v>200</v>
      </c>
      <c r="C52" s="41">
        <v>1</v>
      </c>
      <c r="D52" s="41">
        <v>12</v>
      </c>
      <c r="E52" s="41"/>
      <c r="F52" s="41"/>
      <c r="G52" s="11"/>
      <c r="H52" s="11"/>
      <c r="I52" s="11"/>
      <c r="J52" s="11"/>
      <c r="K52" s="32"/>
      <c r="L52" s="32">
        <v>1</v>
      </c>
      <c r="M52" s="32"/>
      <c r="N52" s="32">
        <v>2</v>
      </c>
      <c r="O52" s="32">
        <v>1</v>
      </c>
      <c r="P52" s="32"/>
      <c r="Q52" s="32">
        <v>1</v>
      </c>
      <c r="R52" s="32"/>
      <c r="S52" s="32"/>
      <c r="T52" s="32">
        <v>2</v>
      </c>
      <c r="U52" s="25">
        <v>1</v>
      </c>
      <c r="V52" s="12" t="s">
        <v>340</v>
      </c>
      <c r="W52" s="12" t="s">
        <v>376</v>
      </c>
    </row>
    <row r="53" spans="1:23" x14ac:dyDescent="0.3">
      <c r="A53" s="42" t="s">
        <v>158</v>
      </c>
      <c r="B53" s="43" t="s">
        <v>201</v>
      </c>
      <c r="C53" s="41">
        <v>1</v>
      </c>
      <c r="D53" s="41">
        <v>9</v>
      </c>
      <c r="E53" s="41"/>
      <c r="F53" s="41"/>
      <c r="G53" s="11"/>
      <c r="H53" s="11"/>
      <c r="I53" s="11"/>
      <c r="J53" s="11"/>
      <c r="K53" s="32">
        <v>1</v>
      </c>
      <c r="L53" s="32">
        <v>1</v>
      </c>
      <c r="M53" s="32">
        <v>1</v>
      </c>
      <c r="N53" s="32">
        <v>2</v>
      </c>
      <c r="O53" s="32"/>
      <c r="P53" s="32">
        <f t="shared" si="1"/>
        <v>3</v>
      </c>
      <c r="Q53" s="32"/>
      <c r="R53" s="32">
        <v>1</v>
      </c>
      <c r="S53" s="32">
        <v>1</v>
      </c>
      <c r="T53" s="32">
        <v>2</v>
      </c>
      <c r="U53" s="25"/>
      <c r="V53" s="12" t="s">
        <v>341</v>
      </c>
      <c r="W53" s="12" t="s">
        <v>372</v>
      </c>
    </row>
    <row r="54" spans="1:23" x14ac:dyDescent="0.3">
      <c r="A54" s="42" t="s">
        <v>237</v>
      </c>
      <c r="B54" s="43" t="s">
        <v>266</v>
      </c>
      <c r="C54" s="41"/>
      <c r="D54" s="41"/>
      <c r="E54" s="41">
        <v>1</v>
      </c>
      <c r="F54" s="41">
        <v>20</v>
      </c>
      <c r="G54" s="11"/>
      <c r="H54" s="11"/>
      <c r="I54" s="11"/>
      <c r="J54" s="11"/>
      <c r="K54" s="32">
        <v>1</v>
      </c>
      <c r="L54" s="32">
        <v>1</v>
      </c>
      <c r="M54" s="32">
        <v>1</v>
      </c>
      <c r="N54" s="32">
        <v>2</v>
      </c>
      <c r="O54" s="32"/>
      <c r="P54" s="32">
        <f t="shared" si="1"/>
        <v>3</v>
      </c>
      <c r="Q54" s="32">
        <v>1</v>
      </c>
      <c r="R54" s="32">
        <v>1</v>
      </c>
      <c r="S54" s="32">
        <v>1</v>
      </c>
      <c r="T54" s="32">
        <v>2</v>
      </c>
      <c r="U54" s="25"/>
      <c r="V54" s="12" t="s">
        <v>342</v>
      </c>
      <c r="W54" s="12" t="s">
        <v>374</v>
      </c>
    </row>
    <row r="55" spans="1:23" x14ac:dyDescent="0.3">
      <c r="A55" s="42" t="s">
        <v>158</v>
      </c>
      <c r="B55" s="43" t="s">
        <v>267</v>
      </c>
      <c r="C55" s="41">
        <v>1</v>
      </c>
      <c r="D55" s="41">
        <v>20</v>
      </c>
      <c r="E55" s="41"/>
      <c r="F55" s="41"/>
      <c r="G55" s="11"/>
      <c r="H55" s="11"/>
      <c r="I55" s="11"/>
      <c r="J55" s="11"/>
      <c r="K55" s="32">
        <v>1</v>
      </c>
      <c r="L55" s="32">
        <v>1</v>
      </c>
      <c r="M55" s="32">
        <v>1</v>
      </c>
      <c r="N55" s="32">
        <v>2</v>
      </c>
      <c r="O55" s="32"/>
      <c r="P55" s="32">
        <f t="shared" si="1"/>
        <v>3</v>
      </c>
      <c r="Q55" s="32">
        <v>1</v>
      </c>
      <c r="R55" s="32">
        <v>1</v>
      </c>
      <c r="S55" s="32">
        <v>1</v>
      </c>
      <c r="T55" s="32">
        <v>2</v>
      </c>
      <c r="U55" s="25"/>
      <c r="V55" s="12" t="s">
        <v>342</v>
      </c>
      <c r="W55" s="12" t="s">
        <v>374</v>
      </c>
    </row>
    <row r="56" spans="1:23" x14ac:dyDescent="0.3">
      <c r="A56" s="42" t="s">
        <v>158</v>
      </c>
      <c r="B56" s="43" t="s">
        <v>268</v>
      </c>
      <c r="C56" s="41">
        <v>1</v>
      </c>
      <c r="D56" s="41">
        <v>10</v>
      </c>
      <c r="E56" s="41"/>
      <c r="F56" s="41"/>
      <c r="G56" s="11"/>
      <c r="H56" s="11"/>
      <c r="I56" s="11"/>
      <c r="J56" s="11"/>
      <c r="K56" s="32">
        <v>1</v>
      </c>
      <c r="L56" s="32">
        <v>1</v>
      </c>
      <c r="M56" s="32">
        <v>1</v>
      </c>
      <c r="N56" s="32">
        <v>2</v>
      </c>
      <c r="O56" s="32"/>
      <c r="P56" s="32">
        <f t="shared" si="1"/>
        <v>3</v>
      </c>
      <c r="Q56" s="32"/>
      <c r="R56" s="32">
        <v>1</v>
      </c>
      <c r="S56" s="32">
        <v>1</v>
      </c>
      <c r="T56" s="32">
        <v>2</v>
      </c>
      <c r="U56" s="25"/>
      <c r="V56" s="12" t="s">
        <v>343</v>
      </c>
      <c r="W56" s="12" t="s">
        <v>372</v>
      </c>
    </row>
    <row r="57" spans="1:23" x14ac:dyDescent="0.3">
      <c r="A57" s="42" t="s">
        <v>158</v>
      </c>
      <c r="B57" s="43" t="s">
        <v>202</v>
      </c>
      <c r="C57" s="41">
        <v>1</v>
      </c>
      <c r="D57" s="41">
        <v>6</v>
      </c>
      <c r="E57" s="41"/>
      <c r="F57" s="41"/>
      <c r="G57" s="11"/>
      <c r="H57" s="11"/>
      <c r="I57" s="11"/>
      <c r="J57" s="11"/>
      <c r="K57" s="32">
        <v>1</v>
      </c>
      <c r="L57" s="32"/>
      <c r="M57" s="32"/>
      <c r="N57" s="32"/>
      <c r="O57" s="32"/>
      <c r="P57" s="32">
        <f t="shared" si="1"/>
        <v>1</v>
      </c>
      <c r="Q57" s="32"/>
      <c r="R57" s="32"/>
      <c r="S57" s="32"/>
      <c r="T57" s="32"/>
      <c r="U57" s="25"/>
      <c r="V57" s="12" t="s">
        <v>344</v>
      </c>
      <c r="W57" s="12" t="s">
        <v>364</v>
      </c>
    </row>
    <row r="58" spans="1:23" x14ac:dyDescent="0.3">
      <c r="A58" s="42" t="s">
        <v>158</v>
      </c>
      <c r="B58" s="43" t="s">
        <v>203</v>
      </c>
      <c r="C58" s="41">
        <v>1</v>
      </c>
      <c r="D58" s="41">
        <v>12</v>
      </c>
      <c r="E58" s="41"/>
      <c r="F58" s="41"/>
      <c r="G58" s="11"/>
      <c r="H58" s="11"/>
      <c r="I58" s="11"/>
      <c r="J58" s="11"/>
      <c r="K58" s="32"/>
      <c r="L58" s="32">
        <v>1</v>
      </c>
      <c r="M58" s="32"/>
      <c r="N58" s="32">
        <v>1</v>
      </c>
      <c r="O58" s="32"/>
      <c r="P58" s="32">
        <f t="shared" si="1"/>
        <v>1</v>
      </c>
      <c r="Q58" s="32">
        <v>1</v>
      </c>
      <c r="R58" s="32"/>
      <c r="S58" s="32"/>
      <c r="T58" s="32">
        <v>1</v>
      </c>
      <c r="U58" s="25"/>
      <c r="V58" s="12" t="s">
        <v>345</v>
      </c>
      <c r="W58" s="12" t="s">
        <v>375</v>
      </c>
    </row>
    <row r="59" spans="1:23" x14ac:dyDescent="0.3">
      <c r="A59" s="42" t="s">
        <v>158</v>
      </c>
      <c r="B59" s="43" t="s">
        <v>204</v>
      </c>
      <c r="C59" s="41">
        <v>1</v>
      </c>
      <c r="D59" s="41">
        <v>12</v>
      </c>
      <c r="E59" s="41"/>
      <c r="F59" s="41"/>
      <c r="G59" s="11"/>
      <c r="H59" s="11"/>
      <c r="I59" s="11"/>
      <c r="J59" s="11"/>
      <c r="K59" s="32"/>
      <c r="L59" s="32"/>
      <c r="M59" s="32"/>
      <c r="N59" s="32">
        <v>2</v>
      </c>
      <c r="O59" s="32"/>
      <c r="P59" s="32"/>
      <c r="Q59" s="32"/>
      <c r="R59" s="32"/>
      <c r="S59" s="32"/>
      <c r="T59" s="32">
        <v>2</v>
      </c>
      <c r="U59" s="25"/>
      <c r="V59" s="12" t="s">
        <v>126</v>
      </c>
      <c r="W59" s="12" t="s">
        <v>234</v>
      </c>
    </row>
    <row r="60" spans="1:23" x14ac:dyDescent="0.3">
      <c r="A60" s="22" t="s">
        <v>237</v>
      </c>
      <c r="B60" s="26" t="s">
        <v>205</v>
      </c>
      <c r="C60" s="11"/>
      <c r="D60" s="11"/>
      <c r="E60" s="11">
        <v>1</v>
      </c>
      <c r="F60" s="11">
        <v>12</v>
      </c>
      <c r="G60" s="11"/>
      <c r="H60" s="11"/>
      <c r="I60" s="11"/>
      <c r="J60" s="11"/>
      <c r="K60" s="32">
        <v>1</v>
      </c>
      <c r="L60" s="32">
        <v>1</v>
      </c>
      <c r="M60" s="32"/>
      <c r="N60" s="32">
        <v>2</v>
      </c>
      <c r="O60" s="32">
        <v>1</v>
      </c>
      <c r="P60" s="32">
        <f t="shared" si="1"/>
        <v>2</v>
      </c>
      <c r="Q60" s="32">
        <v>1</v>
      </c>
      <c r="R60" s="32"/>
      <c r="S60" s="32"/>
      <c r="T60" s="32">
        <v>2</v>
      </c>
      <c r="U60" s="25">
        <v>1</v>
      </c>
      <c r="V60" s="12" t="s">
        <v>126</v>
      </c>
      <c r="W60" s="12" t="s">
        <v>234</v>
      </c>
    </row>
    <row r="61" spans="1:23" x14ac:dyDescent="0.3">
      <c r="A61" s="22" t="s">
        <v>236</v>
      </c>
      <c r="B61" s="26" t="s">
        <v>206</v>
      </c>
      <c r="C61" s="11"/>
      <c r="D61" s="11"/>
      <c r="E61" s="11"/>
      <c r="F61" s="11"/>
      <c r="G61" s="11"/>
      <c r="H61" s="11"/>
      <c r="I61" s="11">
        <v>1</v>
      </c>
      <c r="J61" s="11">
        <v>12</v>
      </c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25"/>
      <c r="V61" s="12" t="s">
        <v>126</v>
      </c>
      <c r="W61" s="12" t="s">
        <v>234</v>
      </c>
    </row>
    <row r="62" spans="1:23" x14ac:dyDescent="0.3">
      <c r="A62" s="22" t="s">
        <v>158</v>
      </c>
      <c r="B62" s="26" t="s">
        <v>207</v>
      </c>
      <c r="C62" s="11">
        <v>1</v>
      </c>
      <c r="D62" s="11">
        <v>12</v>
      </c>
      <c r="E62" s="11"/>
      <c r="F62" s="11"/>
      <c r="G62" s="11"/>
      <c r="H62" s="11"/>
      <c r="I62" s="11"/>
      <c r="J62" s="11"/>
      <c r="K62" s="32">
        <v>1</v>
      </c>
      <c r="L62" s="32">
        <v>1</v>
      </c>
      <c r="M62" s="32"/>
      <c r="N62" s="32">
        <v>1</v>
      </c>
      <c r="O62" s="32"/>
      <c r="P62" s="32">
        <f t="shared" si="1"/>
        <v>2</v>
      </c>
      <c r="Q62" s="32">
        <v>1</v>
      </c>
      <c r="R62" s="32"/>
      <c r="S62" s="32"/>
      <c r="T62" s="32">
        <v>1</v>
      </c>
      <c r="U62" s="25"/>
      <c r="V62" s="12" t="s">
        <v>346</v>
      </c>
      <c r="W62" s="12" t="s">
        <v>367</v>
      </c>
    </row>
    <row r="63" spans="1:23" x14ac:dyDescent="0.3">
      <c r="A63" s="22" t="s">
        <v>158</v>
      </c>
      <c r="B63" s="26" t="s">
        <v>208</v>
      </c>
      <c r="C63" s="11">
        <v>1</v>
      </c>
      <c r="D63" s="11">
        <v>12</v>
      </c>
      <c r="E63" s="11"/>
      <c r="F63" s="11"/>
      <c r="G63" s="11"/>
      <c r="H63" s="11"/>
      <c r="I63" s="11"/>
      <c r="J63" s="11"/>
      <c r="K63" s="32"/>
      <c r="L63" s="32">
        <v>1</v>
      </c>
      <c r="M63" s="32"/>
      <c r="N63" s="32">
        <v>1</v>
      </c>
      <c r="O63" s="32">
        <v>1</v>
      </c>
      <c r="P63" s="32">
        <f t="shared" si="1"/>
        <v>1</v>
      </c>
      <c r="Q63" s="32">
        <v>1</v>
      </c>
      <c r="R63" s="32"/>
      <c r="S63" s="32"/>
      <c r="T63" s="32">
        <v>1</v>
      </c>
      <c r="U63" s="25">
        <v>1</v>
      </c>
      <c r="V63" s="12" t="s">
        <v>347</v>
      </c>
      <c r="W63" s="12" t="s">
        <v>375</v>
      </c>
    </row>
    <row r="64" spans="1:23" x14ac:dyDescent="0.3">
      <c r="A64" s="22" t="s">
        <v>158</v>
      </c>
      <c r="B64" s="26" t="s">
        <v>209</v>
      </c>
      <c r="C64" s="11">
        <v>1</v>
      </c>
      <c r="D64" s="11">
        <v>12</v>
      </c>
      <c r="E64" s="11"/>
      <c r="F64" s="11"/>
      <c r="G64" s="11"/>
      <c r="H64" s="11"/>
      <c r="I64" s="11"/>
      <c r="J64" s="11"/>
      <c r="K64" s="32">
        <v>1</v>
      </c>
      <c r="L64" s="32"/>
      <c r="M64" s="32"/>
      <c r="N64" s="32">
        <v>1</v>
      </c>
      <c r="O64" s="32"/>
      <c r="P64" s="32">
        <f t="shared" si="1"/>
        <v>1</v>
      </c>
      <c r="Q64" s="32"/>
      <c r="R64" s="32"/>
      <c r="S64" s="32"/>
      <c r="T64" s="32">
        <v>1</v>
      </c>
      <c r="U64" s="25"/>
      <c r="V64" s="12" t="s">
        <v>349</v>
      </c>
      <c r="W64" s="12" t="s">
        <v>376</v>
      </c>
    </row>
    <row r="65" spans="1:23" x14ac:dyDescent="0.3">
      <c r="A65" s="22" t="s">
        <v>236</v>
      </c>
      <c r="B65" s="26" t="s">
        <v>210</v>
      </c>
      <c r="C65" s="11"/>
      <c r="D65" s="11"/>
      <c r="E65" s="11"/>
      <c r="F65" s="11"/>
      <c r="G65" s="11"/>
      <c r="H65" s="11"/>
      <c r="I65" s="11">
        <v>1</v>
      </c>
      <c r="J65" s="11">
        <v>8</v>
      </c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25"/>
      <c r="V65" s="12" t="s">
        <v>350</v>
      </c>
      <c r="W65" s="12" t="s">
        <v>364</v>
      </c>
    </row>
    <row r="66" spans="1:23" x14ac:dyDescent="0.3">
      <c r="A66" s="22" t="s">
        <v>158</v>
      </c>
      <c r="B66" s="26" t="s">
        <v>211</v>
      </c>
      <c r="C66" s="11">
        <v>1</v>
      </c>
      <c r="D66" s="11">
        <v>8</v>
      </c>
      <c r="E66" s="11"/>
      <c r="F66" s="11"/>
      <c r="G66" s="11"/>
      <c r="H66" s="11"/>
      <c r="I66" s="11"/>
      <c r="J66" s="11"/>
      <c r="K66" s="32">
        <v>1</v>
      </c>
      <c r="L66" s="32"/>
      <c r="M66" s="32"/>
      <c r="N66" s="32"/>
      <c r="O66" s="32"/>
      <c r="P66" s="32">
        <f t="shared" si="1"/>
        <v>1</v>
      </c>
      <c r="Q66" s="32"/>
      <c r="R66" s="32"/>
      <c r="S66" s="32"/>
      <c r="T66" s="32"/>
      <c r="U66" s="25"/>
      <c r="V66" s="12" t="s">
        <v>350</v>
      </c>
      <c r="W66" s="12" t="s">
        <v>364</v>
      </c>
    </row>
    <row r="67" spans="1:23" x14ac:dyDescent="0.3">
      <c r="A67" s="22" t="s">
        <v>236</v>
      </c>
      <c r="B67" s="26" t="s">
        <v>212</v>
      </c>
      <c r="C67" s="11"/>
      <c r="D67" s="11"/>
      <c r="E67" s="11"/>
      <c r="F67" s="11"/>
      <c r="G67" s="11"/>
      <c r="H67" s="11"/>
      <c r="I67" s="11">
        <v>1</v>
      </c>
      <c r="J67" s="11">
        <v>6</v>
      </c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25"/>
      <c r="V67" s="12" t="s">
        <v>351</v>
      </c>
      <c r="W67" s="12" t="s">
        <v>366</v>
      </c>
    </row>
    <row r="68" spans="1:23" x14ac:dyDescent="0.3">
      <c r="A68" s="22" t="s">
        <v>158</v>
      </c>
      <c r="B68" s="26" t="s">
        <v>213</v>
      </c>
      <c r="C68" s="11">
        <v>1</v>
      </c>
      <c r="D68" s="11">
        <v>6</v>
      </c>
      <c r="E68" s="11"/>
      <c r="F68" s="11"/>
      <c r="G68" s="11"/>
      <c r="H68" s="11"/>
      <c r="I68" s="11"/>
      <c r="J68" s="11"/>
      <c r="K68" s="32">
        <v>1</v>
      </c>
      <c r="L68" s="32"/>
      <c r="M68" s="32"/>
      <c r="N68" s="32"/>
      <c r="O68" s="32"/>
      <c r="P68" s="32">
        <f t="shared" si="1"/>
        <v>1</v>
      </c>
      <c r="Q68" s="32"/>
      <c r="R68" s="32"/>
      <c r="S68" s="32"/>
      <c r="T68" s="32"/>
      <c r="U68" s="25"/>
      <c r="V68" s="12" t="s">
        <v>380</v>
      </c>
      <c r="W68" s="12" t="s">
        <v>383</v>
      </c>
    </row>
    <row r="69" spans="1:23" x14ac:dyDescent="0.3">
      <c r="A69" s="22" t="s">
        <v>158</v>
      </c>
      <c r="B69" s="26" t="s">
        <v>214</v>
      </c>
      <c r="C69" s="11">
        <v>1</v>
      </c>
      <c r="D69" s="11">
        <v>6</v>
      </c>
      <c r="E69" s="11"/>
      <c r="F69" s="11"/>
      <c r="G69" s="11"/>
      <c r="H69" s="11"/>
      <c r="I69" s="11"/>
      <c r="J69" s="11"/>
      <c r="K69" s="32">
        <v>1</v>
      </c>
      <c r="L69" s="32"/>
      <c r="M69" s="32"/>
      <c r="N69" s="32"/>
      <c r="O69" s="32"/>
      <c r="P69" s="32">
        <f t="shared" si="1"/>
        <v>1</v>
      </c>
      <c r="Q69" s="32"/>
      <c r="R69" s="32"/>
      <c r="S69" s="32"/>
      <c r="T69" s="32"/>
      <c r="U69" s="25"/>
      <c r="V69" s="12" t="s">
        <v>348</v>
      </c>
      <c r="W69" s="12" t="s">
        <v>366</v>
      </c>
    </row>
    <row r="70" spans="1:23" x14ac:dyDescent="0.3">
      <c r="A70" s="22" t="s">
        <v>236</v>
      </c>
      <c r="B70" s="26" t="s">
        <v>215</v>
      </c>
      <c r="C70" s="11"/>
      <c r="D70" s="11"/>
      <c r="E70" s="11"/>
      <c r="F70" s="11"/>
      <c r="G70" s="11"/>
      <c r="H70" s="11"/>
      <c r="I70" s="11">
        <v>1</v>
      </c>
      <c r="J70" s="11">
        <v>12</v>
      </c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25"/>
      <c r="V70" s="12" t="s">
        <v>360</v>
      </c>
      <c r="W70" s="12" t="s">
        <v>364</v>
      </c>
    </row>
    <row r="71" spans="1:23" s="33" customFormat="1" x14ac:dyDescent="0.3">
      <c r="A71" s="42" t="s">
        <v>158</v>
      </c>
      <c r="B71" s="43" t="s">
        <v>216</v>
      </c>
      <c r="C71" s="41">
        <v>1</v>
      </c>
      <c r="D71" s="41">
        <v>12</v>
      </c>
      <c r="E71" s="41"/>
      <c r="F71" s="41"/>
      <c r="G71" s="41"/>
      <c r="H71" s="41"/>
      <c r="I71" s="41"/>
      <c r="J71" s="41"/>
      <c r="K71" s="32">
        <v>1</v>
      </c>
      <c r="L71" s="32">
        <v>1</v>
      </c>
      <c r="M71" s="32"/>
      <c r="N71" s="32">
        <v>1</v>
      </c>
      <c r="O71" s="32"/>
      <c r="P71" s="32">
        <f t="shared" ref="P71:P85" si="2">K71+L71+M71</f>
        <v>2</v>
      </c>
      <c r="Q71" s="32">
        <v>1</v>
      </c>
      <c r="R71" s="32"/>
      <c r="S71" s="32"/>
      <c r="T71" s="32">
        <v>1</v>
      </c>
      <c r="U71" s="32"/>
      <c r="V71" s="44" t="s">
        <v>361</v>
      </c>
      <c r="W71" s="44" t="s">
        <v>375</v>
      </c>
    </row>
    <row r="72" spans="1:23" x14ac:dyDescent="0.3">
      <c r="A72" s="22" t="s">
        <v>237</v>
      </c>
      <c r="B72" s="26" t="s">
        <v>217</v>
      </c>
      <c r="C72" s="11"/>
      <c r="D72" s="11"/>
      <c r="E72" s="11">
        <v>1</v>
      </c>
      <c r="F72" s="11">
        <v>12</v>
      </c>
      <c r="G72" s="11"/>
      <c r="H72" s="11"/>
      <c r="I72" s="11"/>
      <c r="J72" s="11"/>
      <c r="K72" s="32">
        <v>1</v>
      </c>
      <c r="L72" s="32"/>
      <c r="M72" s="32"/>
      <c r="N72" s="32">
        <v>1</v>
      </c>
      <c r="O72" s="32">
        <v>1</v>
      </c>
      <c r="P72" s="32">
        <f t="shared" si="2"/>
        <v>1</v>
      </c>
      <c r="Q72" s="32"/>
      <c r="R72" s="32"/>
      <c r="S72" s="32"/>
      <c r="T72" s="32">
        <v>1</v>
      </c>
      <c r="U72" s="25">
        <v>1</v>
      </c>
      <c r="V72" s="12" t="s">
        <v>277</v>
      </c>
      <c r="W72" s="12" t="s">
        <v>234</v>
      </c>
    </row>
    <row r="73" spans="1:23" x14ac:dyDescent="0.3">
      <c r="A73" s="22" t="s">
        <v>158</v>
      </c>
      <c r="B73" s="26" t="s">
        <v>218</v>
      </c>
      <c r="C73" s="11">
        <v>1</v>
      </c>
      <c r="D73" s="11">
        <v>8</v>
      </c>
      <c r="E73" s="11"/>
      <c r="F73" s="11"/>
      <c r="G73" s="11"/>
      <c r="H73" s="11"/>
      <c r="I73" s="11"/>
      <c r="J73" s="11"/>
      <c r="K73" s="32">
        <v>1</v>
      </c>
      <c r="L73" s="32"/>
      <c r="M73" s="32">
        <v>1</v>
      </c>
      <c r="N73" s="32"/>
      <c r="O73" s="32"/>
      <c r="P73" s="32">
        <f t="shared" si="2"/>
        <v>2</v>
      </c>
      <c r="Q73" s="32"/>
      <c r="R73" s="32"/>
      <c r="S73" s="32">
        <v>1</v>
      </c>
      <c r="T73" s="32"/>
      <c r="U73" s="25"/>
      <c r="V73" s="12" t="s">
        <v>362</v>
      </c>
      <c r="W73" s="12" t="s">
        <v>368</v>
      </c>
    </row>
    <row r="74" spans="1:23" x14ac:dyDescent="0.3">
      <c r="A74" s="22" t="s">
        <v>158</v>
      </c>
      <c r="B74" s="26" t="s">
        <v>219</v>
      </c>
      <c r="C74" s="11">
        <v>1</v>
      </c>
      <c r="D74" s="11">
        <v>6</v>
      </c>
      <c r="E74" s="11"/>
      <c r="F74" s="11"/>
      <c r="G74" s="11"/>
      <c r="H74" s="11"/>
      <c r="I74" s="11"/>
      <c r="J74" s="11"/>
      <c r="K74" s="32">
        <v>1</v>
      </c>
      <c r="L74" s="32"/>
      <c r="M74" s="32"/>
      <c r="N74" s="32"/>
      <c r="O74" s="32"/>
      <c r="P74" s="32">
        <f t="shared" si="2"/>
        <v>1</v>
      </c>
      <c r="Q74" s="32"/>
      <c r="R74" s="32"/>
      <c r="S74" s="32"/>
      <c r="T74" s="32"/>
      <c r="U74" s="25"/>
      <c r="V74" s="12" t="s">
        <v>363</v>
      </c>
      <c r="W74" s="12" t="s">
        <v>366</v>
      </c>
    </row>
    <row r="75" spans="1:23" x14ac:dyDescent="0.3">
      <c r="A75" s="22" t="s">
        <v>158</v>
      </c>
      <c r="B75" s="26" t="s">
        <v>220</v>
      </c>
      <c r="C75" s="11">
        <v>1</v>
      </c>
      <c r="D75" s="11">
        <v>5</v>
      </c>
      <c r="E75" s="11"/>
      <c r="F75" s="11"/>
      <c r="G75" s="11"/>
      <c r="H75" s="11"/>
      <c r="I75" s="11"/>
      <c r="J75" s="11"/>
      <c r="K75" s="32">
        <v>1</v>
      </c>
      <c r="L75" s="32"/>
      <c r="M75" s="32"/>
      <c r="N75" s="32"/>
      <c r="O75" s="32"/>
      <c r="P75" s="32">
        <f t="shared" si="2"/>
        <v>1</v>
      </c>
      <c r="Q75" s="32"/>
      <c r="R75" s="32"/>
      <c r="S75" s="32"/>
      <c r="T75" s="32"/>
      <c r="U75" s="25"/>
      <c r="V75" s="12" t="s">
        <v>385</v>
      </c>
      <c r="W75" s="12" t="s">
        <v>386</v>
      </c>
    </row>
    <row r="76" spans="1:23" x14ac:dyDescent="0.3">
      <c r="A76" s="22" t="s">
        <v>158</v>
      </c>
      <c r="B76" s="26" t="s">
        <v>221</v>
      </c>
      <c r="C76" s="11">
        <v>1</v>
      </c>
      <c r="D76" s="11">
        <v>6</v>
      </c>
      <c r="E76" s="11"/>
      <c r="F76" s="11"/>
      <c r="G76" s="11"/>
      <c r="H76" s="11"/>
      <c r="I76" s="11"/>
      <c r="J76" s="11"/>
      <c r="K76" s="32">
        <v>1</v>
      </c>
      <c r="L76" s="32"/>
      <c r="M76" s="32"/>
      <c r="N76" s="32"/>
      <c r="O76" s="32"/>
      <c r="P76" s="32">
        <f t="shared" si="2"/>
        <v>1</v>
      </c>
      <c r="Q76" s="32"/>
      <c r="R76" s="32"/>
      <c r="S76" s="32"/>
      <c r="T76" s="32"/>
      <c r="U76" s="25"/>
      <c r="V76" s="12" t="s">
        <v>352</v>
      </c>
      <c r="W76" s="12" t="s">
        <v>366</v>
      </c>
    </row>
    <row r="77" spans="1:23" x14ac:dyDescent="0.3">
      <c r="A77" s="22" t="s">
        <v>232</v>
      </c>
      <c r="B77" s="26" t="s">
        <v>222</v>
      </c>
      <c r="C77" s="11"/>
      <c r="D77" s="11"/>
      <c r="E77" s="11"/>
      <c r="F77" s="11"/>
      <c r="G77" s="11">
        <v>1</v>
      </c>
      <c r="H77" s="11">
        <v>8</v>
      </c>
      <c r="I77" s="11"/>
      <c r="J77" s="11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25"/>
      <c r="V77" s="12" t="s">
        <v>353</v>
      </c>
      <c r="W77" s="12" t="s">
        <v>364</v>
      </c>
    </row>
    <row r="78" spans="1:23" x14ac:dyDescent="0.3">
      <c r="A78" s="22" t="s">
        <v>158</v>
      </c>
      <c r="B78" s="26" t="s">
        <v>223</v>
      </c>
      <c r="C78" s="11">
        <v>1</v>
      </c>
      <c r="D78" s="11">
        <v>6</v>
      </c>
      <c r="E78" s="11"/>
      <c r="F78" s="11"/>
      <c r="G78" s="11"/>
      <c r="H78" s="11"/>
      <c r="I78" s="11"/>
      <c r="J78" s="11"/>
      <c r="K78" s="32">
        <v>1</v>
      </c>
      <c r="L78" s="32"/>
      <c r="M78" s="32"/>
      <c r="N78" s="32"/>
      <c r="O78" s="32"/>
      <c r="P78" s="32">
        <f t="shared" si="2"/>
        <v>1</v>
      </c>
      <c r="Q78" s="32"/>
      <c r="R78" s="32"/>
      <c r="S78" s="32"/>
      <c r="T78" s="32"/>
      <c r="U78" s="25"/>
      <c r="V78" s="12" t="s">
        <v>354</v>
      </c>
      <c r="W78" s="12" t="s">
        <v>366</v>
      </c>
    </row>
    <row r="79" spans="1:23" x14ac:dyDescent="0.3">
      <c r="A79" s="22" t="s">
        <v>158</v>
      </c>
      <c r="B79" s="26" t="s">
        <v>224</v>
      </c>
      <c r="C79" s="11">
        <v>1</v>
      </c>
      <c r="D79" s="11">
        <v>6</v>
      </c>
      <c r="E79" s="11"/>
      <c r="F79" s="11"/>
      <c r="G79" s="11"/>
      <c r="H79" s="11"/>
      <c r="I79" s="11"/>
      <c r="J79" s="11"/>
      <c r="K79" s="32">
        <v>1</v>
      </c>
      <c r="L79" s="32"/>
      <c r="M79" s="32"/>
      <c r="N79" s="32"/>
      <c r="O79" s="32"/>
      <c r="P79" s="32">
        <f t="shared" si="2"/>
        <v>1</v>
      </c>
      <c r="Q79" s="32"/>
      <c r="R79" s="32"/>
      <c r="S79" s="32"/>
      <c r="T79" s="32"/>
      <c r="U79" s="25"/>
      <c r="V79" s="12" t="s">
        <v>355</v>
      </c>
      <c r="W79" s="12" t="s">
        <v>368</v>
      </c>
    </row>
    <row r="80" spans="1:23" x14ac:dyDescent="0.3">
      <c r="A80" s="22" t="s">
        <v>158</v>
      </c>
      <c r="B80" s="26" t="s">
        <v>225</v>
      </c>
      <c r="C80" s="11">
        <v>1</v>
      </c>
      <c r="D80" s="11">
        <v>6</v>
      </c>
      <c r="E80" s="11"/>
      <c r="F80" s="11"/>
      <c r="G80" s="11"/>
      <c r="H80" s="11"/>
      <c r="I80" s="11"/>
      <c r="J80" s="11"/>
      <c r="K80" s="32">
        <v>1</v>
      </c>
      <c r="L80" s="32"/>
      <c r="M80" s="32"/>
      <c r="N80" s="32"/>
      <c r="O80" s="32"/>
      <c r="P80" s="32">
        <f t="shared" si="2"/>
        <v>1</v>
      </c>
      <c r="Q80" s="32"/>
      <c r="R80" s="32"/>
      <c r="S80" s="32"/>
      <c r="T80" s="32"/>
      <c r="U80" s="25"/>
      <c r="V80" s="12" t="s">
        <v>356</v>
      </c>
      <c r="W80" s="12" t="s">
        <v>368</v>
      </c>
    </row>
    <row r="81" spans="1:23" x14ac:dyDescent="0.3">
      <c r="A81" s="22" t="s">
        <v>158</v>
      </c>
      <c r="B81" s="26" t="s">
        <v>226</v>
      </c>
      <c r="C81" s="11">
        <v>1</v>
      </c>
      <c r="D81" s="11">
        <v>6</v>
      </c>
      <c r="E81" s="11"/>
      <c r="F81" s="11"/>
      <c r="G81" s="11"/>
      <c r="H81" s="11"/>
      <c r="I81" s="11"/>
      <c r="J81" s="11"/>
      <c r="K81" s="32">
        <v>1</v>
      </c>
      <c r="L81" s="32"/>
      <c r="M81" s="32"/>
      <c r="N81" s="32"/>
      <c r="O81" s="32"/>
      <c r="P81" s="32">
        <f t="shared" si="2"/>
        <v>1</v>
      </c>
      <c r="Q81" s="32"/>
      <c r="R81" s="32"/>
      <c r="S81" s="32"/>
      <c r="T81" s="32"/>
      <c r="U81" s="25"/>
      <c r="V81" s="12" t="s">
        <v>357</v>
      </c>
      <c r="W81" s="12" t="s">
        <v>364</v>
      </c>
    </row>
    <row r="82" spans="1:23" x14ac:dyDescent="0.3">
      <c r="A82" s="22" t="s">
        <v>232</v>
      </c>
      <c r="B82" s="26" t="s">
        <v>227</v>
      </c>
      <c r="C82" s="11"/>
      <c r="D82" s="11"/>
      <c r="E82" s="11"/>
      <c r="F82" s="11"/>
      <c r="G82" s="11">
        <v>1</v>
      </c>
      <c r="H82" s="11">
        <v>6</v>
      </c>
      <c r="I82" s="11"/>
      <c r="J82" s="11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25"/>
      <c r="V82" s="12" t="s">
        <v>358</v>
      </c>
      <c r="W82" s="10" t="s">
        <v>371</v>
      </c>
    </row>
    <row r="83" spans="1:23" x14ac:dyDescent="0.3">
      <c r="A83" s="22" t="s">
        <v>158</v>
      </c>
      <c r="B83" s="26" t="s">
        <v>228</v>
      </c>
      <c r="C83" s="11">
        <v>1</v>
      </c>
      <c r="D83" s="11">
        <v>7</v>
      </c>
      <c r="E83" s="11"/>
      <c r="F83" s="11"/>
      <c r="G83" s="11"/>
      <c r="H83" s="11"/>
      <c r="I83" s="11"/>
      <c r="J83" s="11"/>
      <c r="K83" s="32"/>
      <c r="L83" s="32"/>
      <c r="M83" s="32">
        <v>1</v>
      </c>
      <c r="N83" s="32"/>
      <c r="O83" s="32"/>
      <c r="P83" s="32">
        <f t="shared" si="2"/>
        <v>1</v>
      </c>
      <c r="Q83" s="32"/>
      <c r="R83" s="32"/>
      <c r="S83" s="32">
        <v>1</v>
      </c>
      <c r="T83" s="32"/>
      <c r="U83" s="25"/>
      <c r="V83" s="12" t="s">
        <v>358</v>
      </c>
      <c r="W83" s="10" t="s">
        <v>371</v>
      </c>
    </row>
    <row r="84" spans="1:23" x14ac:dyDescent="0.3">
      <c r="A84" s="22" t="s">
        <v>158</v>
      </c>
      <c r="B84" s="26" t="s">
        <v>229</v>
      </c>
      <c r="C84" s="11">
        <v>1</v>
      </c>
      <c r="D84" s="11">
        <v>6</v>
      </c>
      <c r="E84" s="11"/>
      <c r="F84" s="11"/>
      <c r="G84" s="11"/>
      <c r="H84" s="11"/>
      <c r="I84" s="11"/>
      <c r="J84" s="11"/>
      <c r="K84" s="32">
        <v>1</v>
      </c>
      <c r="L84" s="32"/>
      <c r="M84" s="32"/>
      <c r="N84" s="32"/>
      <c r="O84" s="32"/>
      <c r="P84" s="32">
        <f t="shared" si="2"/>
        <v>1</v>
      </c>
      <c r="Q84" s="32"/>
      <c r="R84" s="32"/>
      <c r="S84" s="32"/>
      <c r="T84" s="32"/>
      <c r="U84" s="25"/>
      <c r="V84" s="12" t="s">
        <v>359</v>
      </c>
      <c r="W84" s="12" t="s">
        <v>366</v>
      </c>
    </row>
    <row r="85" spans="1:23" x14ac:dyDescent="0.3">
      <c r="A85" s="22" t="s">
        <v>158</v>
      </c>
      <c r="B85" s="26" t="s">
        <v>230</v>
      </c>
      <c r="C85" s="11">
        <v>1</v>
      </c>
      <c r="D85" s="11">
        <v>5</v>
      </c>
      <c r="E85" s="11"/>
      <c r="F85" s="11"/>
      <c r="G85" s="11"/>
      <c r="H85" s="11"/>
      <c r="I85" s="11"/>
      <c r="J85" s="11"/>
      <c r="K85" s="32">
        <v>1</v>
      </c>
      <c r="L85" s="32"/>
      <c r="M85" s="32"/>
      <c r="N85" s="32"/>
      <c r="O85" s="32"/>
      <c r="P85" s="32">
        <f t="shared" si="2"/>
        <v>1</v>
      </c>
      <c r="Q85" s="32"/>
      <c r="R85" s="32"/>
      <c r="S85" s="32"/>
      <c r="T85" s="32"/>
      <c r="U85" s="25"/>
      <c r="V85" s="12" t="s">
        <v>387</v>
      </c>
      <c r="W85" s="12" t="s">
        <v>383</v>
      </c>
    </row>
  </sheetData>
  <mergeCells count="12">
    <mergeCell ref="A6:B6"/>
    <mergeCell ref="A5:B5"/>
    <mergeCell ref="I2:J3"/>
    <mergeCell ref="G2:H3"/>
    <mergeCell ref="E2:F3"/>
    <mergeCell ref="C2:D3"/>
    <mergeCell ref="A2:B4"/>
    <mergeCell ref="V6:W6"/>
    <mergeCell ref="P2:S2"/>
    <mergeCell ref="K2:O2"/>
    <mergeCell ref="V2:V5"/>
    <mergeCell ref="W2:W5"/>
  </mergeCells>
  <pageMargins left="0.70866141732283472" right="0.70866141732283472" top="0.74803149606299213" bottom="0.74803149606299213" header="0.31496062992125984" footer="0.31496062992125984"/>
  <pageSetup paperSize="8" scale="92" fitToHeight="0" orientation="landscape" r:id="rId1"/>
  <ignoredErrors>
    <ignoredError sqref="B9:B23 B7:B8 B24:B85" numberStoredAsText="1"/>
    <ignoredError sqref="P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Priloha 5 - Cleneni stavby</vt:lpstr>
      <vt:lpstr>Priloha 6 - Plan teren praci</vt:lpstr>
      <vt:lpstr>'Priloha 5 - Cleneni stavby'!Názvy_tisku</vt:lpstr>
      <vt:lpstr>'Priloha 6 - Plan teren praci'!Názvy_tisku</vt:lpstr>
      <vt:lpstr>'Priloha 6 - Plan teren praci'!Oblast_tisku</vt:lpstr>
    </vt:vector>
  </TitlesOfParts>
  <Company>G-Consult,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Krobot</dc:creator>
  <cp:lastModifiedBy>Pavel Krobot</cp:lastModifiedBy>
  <cp:lastPrinted>2020-01-07T05:37:03Z</cp:lastPrinted>
  <dcterms:created xsi:type="dcterms:W3CDTF">2018-12-05T10:27:28Z</dcterms:created>
  <dcterms:modified xsi:type="dcterms:W3CDTF">2020-01-07T06:58:06Z</dcterms:modified>
</cp:coreProperties>
</file>